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kaorinstar\Desktop\"/>
    </mc:Choice>
  </mc:AlternateContent>
  <xr:revisionPtr revIDLastSave="0" documentId="13_ncr:1_{59AB510B-9FE6-442D-A3E2-F824787333DD}" xr6:coauthVersionLast="47" xr6:coauthVersionMax="47" xr10:uidLastSave="{00000000-0000-0000-0000-000000000000}"/>
  <bookViews>
    <workbookView xWindow="5328" yWindow="2256" windowWidth="17280" windowHeight="9960" xr2:uid="{00000000-000D-0000-FFFF-FFFF00000000}"/>
  </bookViews>
  <sheets>
    <sheet name="（高圧ガス・質量販売購入者用）第１号" sheetId="6" r:id="rId1"/>
    <sheet name="（高圧ガス・質量販売購入者用）第１号【例】" sheetId="68" state="hidden" r:id="rId2"/>
    <sheet name="（高圧ガス・質量販売購入者用）第１号別紙１" sheetId="53" state="hidden" r:id="rId3"/>
    <sheet name="（高圧ガス・質量販売購入者用）第１号別紙１ 【例】" sheetId="71" state="hidden" r:id="rId4"/>
    <sheet name="（高圧ガス・質量販売購入者用）第１号別紙２" sheetId="72" state="hidden" r:id="rId5"/>
    <sheet name="（高圧ガス・質量販売購入者用）第１号別紙２【例】" sheetId="73" state="hidden" r:id="rId6"/>
    <sheet name="（高圧ガス・質量販売購入者用）第１号別紙３" sheetId="64" state="hidden" r:id="rId7"/>
    <sheet name="（高圧ガス・質量販売購入者用）第２号" sheetId="33" state="hidden" r:id="rId8"/>
  </sheets>
  <definedNames>
    <definedName name="Ａ方式">#REF!</definedName>
    <definedName name="Ｂ方式">#REF!</definedName>
    <definedName name="Ｃ方式">#REF!</definedName>
    <definedName name="_xlnm.Print_Area" localSheetId="0">'（高圧ガス・質量販売購入者用）第１号'!$A$1:$S$71</definedName>
    <definedName name="_xlnm.Print_Area" localSheetId="1">'（高圧ガス・質量販売購入者用）第１号【例】'!$A$1:$S$71</definedName>
    <definedName name="_xlnm.Print_Area" localSheetId="2">'（高圧ガス・質量販売購入者用）第１号別紙１'!$A$1:$G$75</definedName>
    <definedName name="_xlnm.Print_Area" localSheetId="3">'（高圧ガス・質量販売購入者用）第１号別紙１ 【例】'!$A$1:$G$44</definedName>
    <definedName name="_xlnm.Print_Area" localSheetId="4">'（高圧ガス・質量販売購入者用）第１号別紙２'!$A$1:$G$75</definedName>
    <definedName name="_xlnm.Print_Area" localSheetId="5">'（高圧ガス・質量販売購入者用）第１号別紙２【例】'!$A$1:$G$45</definedName>
    <definedName name="_xlnm.Print_Area" localSheetId="6">'（高圧ガス・質量販売購入者用）第１号別紙３'!$A$1:$I$36</definedName>
    <definedName name="_xlnm.Print_Area" localSheetId="7">'（高圧ガス・質量販売購入者用）第２号'!$A$1:$N$32</definedName>
    <definedName name="あ" localSheetId="3">#REF!</definedName>
    <definedName name="あ" localSheetId="4">#REF!</definedName>
    <definedName name="あ" localSheetId="5">#REF!</definedName>
    <definedName name="あ">#REF!</definedName>
    <definedName name="エネコス">#REF!</definedName>
    <definedName name="エネコス割合">#REF!</definedName>
    <definedName name="こ" localSheetId="1">#REF!</definedName>
    <definedName name="こ" localSheetId="2">#REF!</definedName>
    <definedName name="こ" localSheetId="3">#REF!</definedName>
    <definedName name="こ" localSheetId="4">#REF!</definedName>
    <definedName name="こ" localSheetId="5">#REF!</definedName>
    <definedName name="こ" localSheetId="6">#REF!</definedName>
    <definedName name="こ">#REF!</definedName>
    <definedName name="ｺｳｻﾞﾒｲｷﾞ">#REF!</definedName>
    <definedName name="コロナ融資の利用">#REF!</definedName>
    <definedName name="コロナ融資名">#REF!</definedName>
    <definedName name="じゅ" localSheetId="1">#REF!</definedName>
    <definedName name="じゅ" localSheetId="2">#REF!</definedName>
    <definedName name="じゅ" localSheetId="3">#REF!</definedName>
    <definedName name="じゅ" localSheetId="4">#REF!</definedName>
    <definedName name="じゅ" localSheetId="5">#REF!</definedName>
    <definedName name="じゅ" localSheetId="6">#REF!</definedName>
    <definedName name="じゅ">#REF!</definedName>
    <definedName name="その他">#REF!</definedName>
    <definedName name="だ" localSheetId="1">#REF!</definedName>
    <definedName name="だ" localSheetId="2">#REF!</definedName>
    <definedName name="だ" localSheetId="3">#REF!</definedName>
    <definedName name="だ" localSheetId="4">#REF!</definedName>
    <definedName name="だ" localSheetId="5">#REF!</definedName>
    <definedName name="だ" localSheetId="6">#REF!</definedName>
    <definedName name="だ">#REF!</definedName>
    <definedName name="は" localSheetId="1">#REF!</definedName>
    <definedName name="は" localSheetId="2">#REF!</definedName>
    <definedName name="は" localSheetId="3">#REF!</definedName>
    <definedName name="は" localSheetId="4">#REF!</definedName>
    <definedName name="は" localSheetId="5">#REF!</definedName>
    <definedName name="は" localSheetId="6">#REF!</definedName>
    <definedName name="は">#REF!</definedName>
    <definedName name="ふ" localSheetId="1">#REF!</definedName>
    <definedName name="ふ" localSheetId="2">#REF!</definedName>
    <definedName name="ふ" localSheetId="3">#REF!</definedName>
    <definedName name="ふ" localSheetId="4">#REF!</definedName>
    <definedName name="ふ" localSheetId="5">#REF!</definedName>
    <definedName name="ふ" localSheetId="6">#REF!</definedName>
    <definedName name="ふ">#REF!</definedName>
    <definedName name="ﾌﾘｶﾞﾅ">#REF!</definedName>
    <definedName name="メールアドレス">#REF!</definedName>
    <definedName name="会社電話番号">#REF!</definedName>
    <definedName name="金融機関名">#REF!</definedName>
    <definedName name="県内発注">#REF!</definedName>
    <definedName name="交付申請日">#REF!</definedName>
    <definedName name="口座番号">#REF!</definedName>
    <definedName name="口座名義">#REF!</definedName>
    <definedName name="削減割合">#REF!</definedName>
    <definedName name="支援機関mail">#REF!</definedName>
    <definedName name="支援機関電話番号">#REF!</definedName>
    <definedName name="支援機関名">#REF!</definedName>
    <definedName name="支援担当者氏名">#REF!</definedName>
    <definedName name="支店名">#REF!</definedName>
    <definedName name="資本金等">#REF!</definedName>
    <definedName name="事業概要">#REF!</definedName>
    <definedName name="事業後エネコス">#REF!</definedName>
    <definedName name="事業終了日">#REF!</definedName>
    <definedName name="事業終了予定日">#REF!</definedName>
    <definedName name="事業年度">#REF!</definedName>
    <definedName name="事業名" localSheetId="0">#REF!</definedName>
    <definedName name="事業名" localSheetId="1">#REF!</definedName>
    <definedName name="事業名" localSheetId="2">#REF!</definedName>
    <definedName name="事業名" localSheetId="3">#REF!</definedName>
    <definedName name="事業名" localSheetId="4">#REF!</definedName>
    <definedName name="事業名" localSheetId="5">#REF!</definedName>
    <definedName name="事業名" localSheetId="6">#REF!</definedName>
    <definedName name="事業名" localSheetId="7">#REF!</definedName>
    <definedName name="事業名">#REF!</definedName>
    <definedName name="実績_年間削減額">#REF!</definedName>
    <definedName name="実績_補助対象経費">#REF!</definedName>
    <definedName name="実績報告日">#REF!</definedName>
    <definedName name="主たる業種">#REF!</definedName>
    <definedName name="住所">#REF!</definedName>
    <definedName name="従業員数">#REF!</definedName>
    <definedName name="承認申請日">#REF!</definedName>
    <definedName name="申請時_年間削減額">#REF!</definedName>
    <definedName name="申請取下日">#REF!</definedName>
    <definedName name="遂行状況報告日">#REF!</definedName>
    <definedName name="請求額">#REF!</definedName>
    <definedName name="請求日">#REF!</definedName>
    <definedName name="設備のエネコス削減額">#REF!</definedName>
    <definedName name="総コスト">#REF!</definedName>
    <definedName name="代表者氏名">#REF!</definedName>
    <definedName name="代表者役職">#REF!</definedName>
    <definedName name="第■回">#REF!</definedName>
    <definedName name="担当者氏名">#REF!</definedName>
    <definedName name="担当者電話番号">#REF!</definedName>
    <definedName name="担当者役職">#REF!</definedName>
    <definedName name="投資額に対する売上max" localSheetId="0">#REF!</definedName>
    <definedName name="投資額に対する売上max" localSheetId="1">#REF!</definedName>
    <definedName name="投資額に対する売上max" localSheetId="2">#REF!</definedName>
    <definedName name="投資額に対する売上max" localSheetId="3">#REF!</definedName>
    <definedName name="投資額に対する売上max" localSheetId="4">#REF!</definedName>
    <definedName name="投資額に対する売上max" localSheetId="5">#REF!</definedName>
    <definedName name="投資額に対する売上max" localSheetId="6">#REF!</definedName>
    <definedName name="投資額に対する売上max" localSheetId="7">#REF!</definedName>
    <definedName name="投資額に対する売上max">#REF!</definedName>
    <definedName name="売上減少要件2018" localSheetId="0">#REF!</definedName>
    <definedName name="売上減少要件2018" localSheetId="1">#REF!</definedName>
    <definedName name="売上減少要件2018" localSheetId="2">#REF!</definedName>
    <definedName name="売上減少要件2018" localSheetId="3">#REF!</definedName>
    <definedName name="売上減少要件2018" localSheetId="4">#REF!</definedName>
    <definedName name="売上減少要件2018" localSheetId="5">#REF!</definedName>
    <definedName name="売上減少要件2018" localSheetId="6">#REF!</definedName>
    <definedName name="売上減少要件2018" localSheetId="7">#REF!</definedName>
    <definedName name="売上減少要件2018">#REF!</definedName>
    <definedName name="売上減少要件2019" localSheetId="0">#REF!</definedName>
    <definedName name="売上減少要件2019" localSheetId="1">#REF!</definedName>
    <definedName name="売上減少要件2019" localSheetId="2">#REF!</definedName>
    <definedName name="売上減少要件2019" localSheetId="3">#REF!</definedName>
    <definedName name="売上減少要件2019" localSheetId="4">#REF!</definedName>
    <definedName name="売上減少要件2019" localSheetId="5">#REF!</definedName>
    <definedName name="売上減少要件2019" localSheetId="6">#REF!</definedName>
    <definedName name="売上減少要件2019" localSheetId="7">#REF!</definedName>
    <definedName name="売上減少要件2019">#REF!</definedName>
    <definedName name="変更申請日">#REF!</definedName>
    <definedName name="補助金確定額">#REF!</definedName>
    <definedName name="補助金額">#REF!</definedName>
    <definedName name="補助事業名">#REF!</definedName>
    <definedName name="補助対象経費">#REF!</definedName>
    <definedName name="補助率">#REF!</definedName>
    <definedName name="名称">#REF!</definedName>
    <definedName name="郵便番号">#REF!</definedName>
    <definedName name="預金種別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72" l="1"/>
  <c r="E73" i="72"/>
  <c r="F72" i="72"/>
  <c r="E72" i="72"/>
  <c r="F71" i="72"/>
  <c r="E71" i="72"/>
  <c r="F70" i="72"/>
  <c r="E70" i="72"/>
  <c r="F69" i="72"/>
  <c r="E69" i="72"/>
  <c r="F68" i="72"/>
  <c r="E68" i="72"/>
  <c r="F67" i="72"/>
  <c r="E67" i="72"/>
  <c r="F66" i="72"/>
  <c r="E66" i="72"/>
  <c r="F65" i="72"/>
  <c r="E65" i="72"/>
  <c r="E61" i="72"/>
  <c r="F60" i="72"/>
  <c r="F59" i="72"/>
  <c r="F58" i="72"/>
  <c r="F57" i="72"/>
  <c r="F56" i="72"/>
  <c r="F55" i="72"/>
  <c r="F54" i="72"/>
  <c r="F53" i="72"/>
  <c r="F52" i="72"/>
  <c r="F51" i="72"/>
  <c r="F50" i="72"/>
  <c r="F49" i="72"/>
  <c r="F48" i="72"/>
  <c r="F47" i="72"/>
  <c r="F46" i="72"/>
  <c r="F45" i="72"/>
  <c r="F44" i="72"/>
  <c r="F43" i="72"/>
  <c r="F42" i="72"/>
  <c r="F41" i="72"/>
  <c r="F40" i="72"/>
  <c r="F39" i="72"/>
  <c r="F38" i="72"/>
  <c r="F37" i="72"/>
  <c r="F36" i="72"/>
  <c r="F35" i="72"/>
  <c r="F34" i="72"/>
  <c r="F33" i="72"/>
  <c r="F32" i="72"/>
  <c r="F31" i="72"/>
  <c r="F30" i="72"/>
  <c r="F29" i="72"/>
  <c r="F28" i="72"/>
  <c r="F27" i="72"/>
  <c r="F26" i="72"/>
  <c r="F25" i="72"/>
  <c r="F24" i="72"/>
  <c r="F23" i="72"/>
  <c r="F22" i="72"/>
  <c r="F21" i="72"/>
  <c r="F20" i="72"/>
  <c r="F19" i="72"/>
  <c r="F18" i="72"/>
  <c r="F17" i="72"/>
  <c r="F16" i="72"/>
  <c r="F15" i="72"/>
  <c r="F14" i="72"/>
  <c r="F13" i="72"/>
  <c r="F12" i="72"/>
  <c r="F11" i="72"/>
  <c r="F73" i="53"/>
  <c r="E73" i="53"/>
  <c r="F72" i="53"/>
  <c r="E72" i="53"/>
  <c r="F71" i="53"/>
  <c r="E71" i="53"/>
  <c r="F70" i="53"/>
  <c r="E70" i="53"/>
  <c r="F69" i="53"/>
  <c r="E69" i="53"/>
  <c r="F68" i="53"/>
  <c r="E68" i="53"/>
  <c r="F67" i="53"/>
  <c r="E67" i="53"/>
  <c r="F66" i="53"/>
  <c r="E66" i="53"/>
  <c r="F65" i="53"/>
  <c r="E65" i="53"/>
  <c r="E61" i="53"/>
  <c r="F60" i="53"/>
  <c r="F59" i="53"/>
  <c r="F58" i="53"/>
  <c r="F57" i="53"/>
  <c r="F56" i="53"/>
  <c r="F55" i="53"/>
  <c r="F54" i="53"/>
  <c r="F53" i="53"/>
  <c r="F52" i="53"/>
  <c r="F51" i="53"/>
  <c r="F50" i="53"/>
  <c r="F49" i="53"/>
  <c r="F48" i="53"/>
  <c r="F47" i="53"/>
  <c r="F46" i="53"/>
  <c r="F45" i="53"/>
  <c r="F44" i="53"/>
  <c r="F43" i="53"/>
  <c r="F42" i="53"/>
  <c r="F41" i="53"/>
  <c r="F40" i="53"/>
  <c r="F39" i="53"/>
  <c r="F38" i="53"/>
  <c r="F37" i="53"/>
  <c r="F36" i="53"/>
  <c r="F35" i="53"/>
  <c r="F34" i="53"/>
  <c r="F33" i="53"/>
  <c r="F32" i="53"/>
  <c r="F31" i="53"/>
  <c r="F30" i="53"/>
  <c r="F29" i="53"/>
  <c r="F28" i="53"/>
  <c r="F27" i="53"/>
  <c r="F26" i="53"/>
  <c r="F25" i="53"/>
  <c r="F24" i="53"/>
  <c r="F23" i="53"/>
  <c r="F22" i="53"/>
  <c r="F21" i="53"/>
  <c r="F20" i="53"/>
  <c r="F19" i="53"/>
  <c r="F18" i="53"/>
  <c r="F17" i="53"/>
  <c r="F16" i="53"/>
  <c r="F15" i="53"/>
  <c r="F14" i="53"/>
  <c r="F13" i="53"/>
  <c r="F12" i="53"/>
  <c r="F11" i="53"/>
  <c r="F61" i="72" l="1"/>
  <c r="E74" i="72"/>
  <c r="F74" i="72"/>
  <c r="F61" i="53"/>
  <c r="E74" i="53"/>
  <c r="F74" i="53"/>
  <c r="H52" i="68"/>
  <c r="H52" i="6"/>
  <c r="H48" i="6"/>
  <c r="H44" i="6" l="1"/>
  <c r="H45" i="6" l="1"/>
  <c r="E43" i="73" l="1"/>
  <c r="E42" i="73"/>
  <c r="E41" i="73"/>
  <c r="F40" i="73"/>
  <c r="E40" i="73"/>
  <c r="E39" i="73"/>
  <c r="E38" i="73"/>
  <c r="E37" i="73"/>
  <c r="E36" i="73"/>
  <c r="F35" i="73"/>
  <c r="E35" i="73"/>
  <c r="E31" i="73"/>
  <c r="F30" i="73"/>
  <c r="F29" i="73"/>
  <c r="F28" i="73"/>
  <c r="F27" i="73"/>
  <c r="F26" i="73"/>
  <c r="F25" i="73"/>
  <c r="F24" i="73"/>
  <c r="F23" i="73"/>
  <c r="F43" i="73" s="1"/>
  <c r="F22" i="73"/>
  <c r="F21" i="73"/>
  <c r="F42" i="73" s="1"/>
  <c r="F20" i="73"/>
  <c r="F41" i="73" s="1"/>
  <c r="F19" i="73"/>
  <c r="F18" i="73"/>
  <c r="F17" i="73"/>
  <c r="F38" i="73" s="1"/>
  <c r="F16" i="73"/>
  <c r="F15" i="73"/>
  <c r="F14" i="73"/>
  <c r="F13" i="73"/>
  <c r="F36" i="73" s="1"/>
  <c r="F12" i="73"/>
  <c r="F11" i="73"/>
  <c r="E43" i="71"/>
  <c r="E42" i="71"/>
  <c r="E41" i="71"/>
  <c r="F40" i="71"/>
  <c r="E40" i="71"/>
  <c r="E39" i="71"/>
  <c r="E38" i="71"/>
  <c r="E37" i="71"/>
  <c r="E36" i="71"/>
  <c r="E35" i="71"/>
  <c r="E31" i="71"/>
  <c r="F30" i="71"/>
  <c r="F29" i="71"/>
  <c r="F28" i="71"/>
  <c r="F27" i="71"/>
  <c r="F26" i="71"/>
  <c r="F25" i="71"/>
  <c r="F24" i="71"/>
  <c r="F23" i="71"/>
  <c r="F43" i="71" s="1"/>
  <c r="F22" i="71"/>
  <c r="F21" i="71"/>
  <c r="F42" i="71" s="1"/>
  <c r="F20" i="71"/>
  <c r="F41" i="71" s="1"/>
  <c r="F19" i="71"/>
  <c r="F18" i="71"/>
  <c r="F17" i="71"/>
  <c r="F38" i="71" s="1"/>
  <c r="F16" i="71"/>
  <c r="F15" i="71"/>
  <c r="F14" i="71"/>
  <c r="F13" i="71"/>
  <c r="F36" i="71" s="1"/>
  <c r="F12" i="71"/>
  <c r="F11" i="71"/>
  <c r="C53" i="68"/>
  <c r="H51" i="68"/>
  <c r="H50" i="68"/>
  <c r="H49" i="68"/>
  <c r="H48" i="68"/>
  <c r="H47" i="68"/>
  <c r="H46" i="68"/>
  <c r="H45" i="68"/>
  <c r="H44" i="68"/>
  <c r="F39" i="73" l="1"/>
  <c r="F39" i="71"/>
  <c r="F37" i="71"/>
  <c r="F31" i="73"/>
  <c r="F37" i="73"/>
  <c r="F44" i="73" s="1"/>
  <c r="E44" i="73"/>
  <c r="F31" i="71"/>
  <c r="E44" i="71"/>
  <c r="F35" i="71"/>
  <c r="F44" i="71" s="1"/>
  <c r="H53" i="68"/>
  <c r="G55" i="68" s="1"/>
  <c r="H50" i="6" l="1"/>
  <c r="H46" i="6"/>
  <c r="H51" i="6"/>
  <c r="H49" i="6"/>
  <c r="H47" i="6"/>
  <c r="C53" i="6" l="1"/>
  <c r="H53" i="6" l="1"/>
  <c r="G5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F28" authorId="0" shapeId="0" xr:uid="{00000000-0006-0000-0100-000001000000}">
      <text>
        <r>
          <rPr>
            <sz val="11"/>
            <color indexed="81"/>
            <rFont val="ＭＳ ゴシック"/>
            <family val="3"/>
            <charset val="128"/>
          </rPr>
          <t>県内の主な使用場所を記入ください
露店の場合は、「〇〇市内　露店」等とご記入ください</t>
        </r>
      </text>
    </comment>
    <comment ref="C44" authorId="0" shapeId="0" xr:uid="{00000000-0006-0000-0100-000002000000}">
      <text>
        <r>
          <rPr>
            <sz val="11"/>
            <color indexed="81"/>
            <rFont val="MS P ゴシック"/>
            <family val="3"/>
            <charset val="128"/>
          </rPr>
          <t>各月のLPガス購入量を㎥単位で記入ください</t>
        </r>
      </text>
    </comment>
    <comment ref="H45" authorId="0" shapeId="0" xr:uid="{00000000-0006-0000-0100-000003000000}">
      <text>
        <r>
          <rPr>
            <sz val="11"/>
            <color indexed="81"/>
            <rFont val="MS P ゴシック"/>
            <family val="3"/>
            <charset val="128"/>
          </rPr>
          <t>25㎥以下は一律500円</t>
        </r>
      </text>
    </comment>
    <comment ref="H49" authorId="0" shapeId="0" xr:uid="{00000000-0006-0000-0100-000004000000}">
      <text>
        <r>
          <rPr>
            <sz val="11"/>
            <color indexed="81"/>
            <rFont val="MS P ゴシック"/>
            <family val="3"/>
            <charset val="128"/>
          </rPr>
          <t>０㎥は対象外のため０円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黒瀬　浩喜</author>
  </authors>
  <commentList>
    <comment ref="B30" authorId="0" shapeId="0" xr:uid="{00000000-0006-0000-0200-000001000000}">
      <text>
        <r>
          <rPr>
            <b/>
            <sz val="11"/>
            <color indexed="81"/>
            <rFont val="MS P ゴシック"/>
            <family val="3"/>
            <charset val="128"/>
          </rPr>
          <t>No.21～NO.50までは「非表示」にしています。必要な場合は「再表示」にして入力してください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黒瀬　浩喜</author>
  </authors>
  <commentList>
    <comment ref="F11" authorId="0" shapeId="0" xr:uid="{00000000-0006-0000-0300-000001000000}">
      <text>
        <r>
          <rPr>
            <b/>
            <sz val="11"/>
            <color indexed="81"/>
            <rFont val="MS P ゴシック"/>
            <family val="3"/>
            <charset val="128"/>
          </rPr>
          <t>納入量（㎏）を入力すると、自動入力されます</t>
        </r>
      </text>
    </comment>
    <comment ref="B30" authorId="0" shapeId="0" xr:uid="{00000000-0006-0000-0300-000002000000}">
      <text>
        <r>
          <rPr>
            <b/>
            <sz val="11"/>
            <color indexed="81"/>
            <rFont val="MS P ゴシック"/>
            <family val="3"/>
            <charset val="128"/>
          </rPr>
          <t>No.21～NO.50までは「非表示」にしています。必要な場合は「再表示」にして入力してください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黒瀬　浩喜</author>
  </authors>
  <commentList>
    <comment ref="B30" authorId="0" shapeId="0" xr:uid="{00000000-0006-0000-0400-000001000000}">
      <text>
        <r>
          <rPr>
            <b/>
            <sz val="11"/>
            <color indexed="81"/>
            <rFont val="MS P ゴシック"/>
            <family val="3"/>
            <charset val="128"/>
          </rPr>
          <t>No.21～NO.50までは「非表示」にしています。必要な場合は「再表示」にして入力してください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黒瀬　浩喜</author>
  </authors>
  <commentList>
    <comment ref="F11" authorId="0" shapeId="0" xr:uid="{00000000-0006-0000-0500-000001000000}">
      <text>
        <r>
          <rPr>
            <b/>
            <sz val="11"/>
            <color indexed="81"/>
            <rFont val="MS P ゴシック"/>
            <family val="3"/>
            <charset val="128"/>
          </rPr>
          <t>納入量（㎏）を入力すると、自動入力されます</t>
        </r>
      </text>
    </comment>
    <comment ref="B30" authorId="0" shapeId="0" xr:uid="{00000000-0006-0000-0500-000002000000}">
      <text>
        <r>
          <rPr>
            <b/>
            <sz val="11"/>
            <color indexed="81"/>
            <rFont val="MS P ゴシック"/>
            <family val="3"/>
            <charset val="128"/>
          </rPr>
          <t>No.21～NO.50までは「非表示」にしています。必要な場合は「再表示」にして入力してください</t>
        </r>
      </text>
    </comment>
  </commentList>
</comments>
</file>

<file path=xl/sharedStrings.xml><?xml version="1.0" encoding="utf-8"?>
<sst xmlns="http://schemas.openxmlformats.org/spreadsheetml/2006/main" count="357" uniqueCount="146">
  <si>
    <t>　</t>
    <phoneticPr fontId="4"/>
  </si>
  <si>
    <t>所在地</t>
    <rPh sb="0" eb="3">
      <t>ショザイチ</t>
    </rPh>
    <phoneticPr fontId="5"/>
  </si>
  <si>
    <t>名　称</t>
    <rPh sb="0" eb="1">
      <t>ナ</t>
    </rPh>
    <rPh sb="2" eb="3">
      <t>ショウ</t>
    </rPh>
    <phoneticPr fontId="5"/>
  </si>
  <si>
    <t>代表者</t>
    <rPh sb="0" eb="3">
      <t>ダイヒョウシャ</t>
    </rPh>
    <phoneticPr fontId="5"/>
  </si>
  <si>
    <t>担当者</t>
    <rPh sb="0" eb="3">
      <t>タントウシャ</t>
    </rPh>
    <phoneticPr fontId="5"/>
  </si>
  <si>
    <t>電話番号</t>
    <rPh sb="0" eb="2">
      <t>デンワ</t>
    </rPh>
    <rPh sb="2" eb="4">
      <t>バンゴウ</t>
    </rPh>
    <phoneticPr fontId="5"/>
  </si>
  <si>
    <t>E-mail</t>
    <phoneticPr fontId="5"/>
  </si>
  <si>
    <t>合計</t>
    <rPh sb="0" eb="2">
      <t>ゴウケイ</t>
    </rPh>
    <phoneticPr fontId="4"/>
  </si>
  <si>
    <t>No.</t>
    <phoneticPr fontId="4"/>
  </si>
  <si>
    <t>（単位：㎥・円）</t>
    <rPh sb="1" eb="3">
      <t>タンイ</t>
    </rPh>
    <rPh sb="6" eb="7">
      <t>エン</t>
    </rPh>
    <phoneticPr fontId="4"/>
  </si>
  <si>
    <t>一般社団法人島根県ＬＰガス協会　会長　様</t>
    <rPh sb="0" eb="2">
      <t>イッパン</t>
    </rPh>
    <rPh sb="2" eb="6">
      <t>シャダンホウジン</t>
    </rPh>
    <rPh sb="6" eb="9">
      <t>シマネケン</t>
    </rPh>
    <rPh sb="13" eb="15">
      <t>キョウカイ</t>
    </rPh>
    <rPh sb="16" eb="18">
      <t>カイチョウ</t>
    </rPh>
    <rPh sb="19" eb="20">
      <t>サマ</t>
    </rPh>
    <phoneticPr fontId="4"/>
  </si>
  <si>
    <t>記</t>
    <rPh sb="0" eb="1">
      <t>キ</t>
    </rPh>
    <phoneticPr fontId="5"/>
  </si>
  <si>
    <t>円</t>
    <rPh sb="0" eb="1">
      <t>エン</t>
    </rPh>
    <phoneticPr fontId="4"/>
  </si>
  <si>
    <t>申請額</t>
    <rPh sb="0" eb="3">
      <t>シンセイガク</t>
    </rPh>
    <phoneticPr fontId="4"/>
  </si>
  <si>
    <t>口座番号</t>
  </si>
  <si>
    <t>月分</t>
    <rPh sb="0" eb="2">
      <t>ツキブン</t>
    </rPh>
    <phoneticPr fontId="4"/>
  </si>
  <si>
    <t>納入量（kg）</t>
    <rPh sb="0" eb="3">
      <t>ノウニュウリョウ</t>
    </rPh>
    <phoneticPr fontId="4"/>
  </si>
  <si>
    <t>1月分</t>
    <rPh sb="1" eb="3">
      <t>ガツブン</t>
    </rPh>
    <phoneticPr fontId="4"/>
  </si>
  <si>
    <t>2月分</t>
    <rPh sb="1" eb="3">
      <t>ガツブン</t>
    </rPh>
    <phoneticPr fontId="4"/>
  </si>
  <si>
    <t>3月分</t>
    <rPh sb="1" eb="3">
      <t>ガツブン</t>
    </rPh>
    <phoneticPr fontId="4"/>
  </si>
  <si>
    <t>4月分</t>
    <rPh sb="1" eb="3">
      <t>ガツブン</t>
    </rPh>
    <phoneticPr fontId="4"/>
  </si>
  <si>
    <t>5月分</t>
    <rPh sb="1" eb="3">
      <t>ガツブン</t>
    </rPh>
    <phoneticPr fontId="4"/>
  </si>
  <si>
    <t>6月分</t>
    <rPh sb="1" eb="3">
      <t>ガツブン</t>
    </rPh>
    <phoneticPr fontId="4"/>
  </si>
  <si>
    <t>7月分</t>
    <rPh sb="1" eb="3">
      <t>ガツブン</t>
    </rPh>
    <phoneticPr fontId="4"/>
  </si>
  <si>
    <t>8月分</t>
    <rPh sb="1" eb="3">
      <t>ガツブン</t>
    </rPh>
    <phoneticPr fontId="4"/>
  </si>
  <si>
    <t>9月分</t>
    <rPh sb="1" eb="3">
      <t>ガツブン</t>
    </rPh>
    <phoneticPr fontId="4"/>
  </si>
  <si>
    <t>【各月納入量合計表】</t>
    <rPh sb="1" eb="3">
      <t>カクツキ</t>
    </rPh>
    <rPh sb="3" eb="6">
      <t>ノウニュウリョウ</t>
    </rPh>
    <rPh sb="6" eb="8">
      <t>ゴウケイ</t>
    </rPh>
    <rPh sb="8" eb="9">
      <t>ヒョウ</t>
    </rPh>
    <phoneticPr fontId="4"/>
  </si>
  <si>
    <t>購入月</t>
    <rPh sb="0" eb="2">
      <t>コウニュウ</t>
    </rPh>
    <rPh sb="2" eb="3">
      <t>ツキ</t>
    </rPh>
    <phoneticPr fontId="4"/>
  </si>
  <si>
    <t>1月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</si>
  <si>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</si>
  <si>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</si>
  <si>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</si>
  <si>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</si>
  <si>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</si>
  <si>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</si>
  <si>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</si>
  <si>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</si>
  <si>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領収書No等</t>
    <rPh sb="0" eb="3">
      <t>リョウシュウショ</t>
    </rPh>
    <rPh sb="5" eb="6">
      <t>ナド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</si>
  <si>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</si>
  <si>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5"/>
  </si>
  <si>
    <t>事業者名</t>
    <rPh sb="0" eb="3">
      <t>ジギョウシャ</t>
    </rPh>
    <rPh sb="3" eb="4">
      <t>メイ</t>
    </rPh>
    <phoneticPr fontId="5"/>
  </si>
  <si>
    <t>販売登録番号</t>
    <rPh sb="0" eb="2">
      <t>ハンバイ</t>
    </rPh>
    <rPh sb="2" eb="4">
      <t>トウロク</t>
    </rPh>
    <rPh sb="4" eb="6">
      <t>バンゴウ</t>
    </rPh>
    <phoneticPr fontId="5"/>
  </si>
  <si>
    <t>（様式第１号）</t>
    <rPh sb="1" eb="3">
      <t>ヨウシキ</t>
    </rPh>
    <rPh sb="3" eb="4">
      <t>ダイ</t>
    </rPh>
    <rPh sb="5" eb="6">
      <t>ゴウ</t>
    </rPh>
    <phoneticPr fontId="4"/>
  </si>
  <si>
    <t>令和５年　月　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</si>
  <si>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島根県税の滞納はありません。</t>
    <rPh sb="0" eb="2">
      <t>シマネ</t>
    </rPh>
    <rPh sb="2" eb="4">
      <t>ケンゼイ</t>
    </rPh>
    <rPh sb="5" eb="7">
      <t>タイノウ</t>
    </rPh>
    <phoneticPr fontId="4"/>
  </si>
  <si>
    <t>令和５年　　月　　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</si>
  <si>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３．実績報告及び交付申請</t>
    <rPh sb="2" eb="4">
      <t>ジッセキ</t>
    </rPh>
    <rPh sb="4" eb="6">
      <t>ホウコク</t>
    </rPh>
    <rPh sb="6" eb="7">
      <t>オヨ</t>
    </rPh>
    <rPh sb="8" eb="10">
      <t>コウフ</t>
    </rPh>
    <rPh sb="10" eb="12">
      <t>シンセイ</t>
    </rPh>
    <phoneticPr fontId="5"/>
  </si>
  <si>
    <t>申請者○○　様</t>
    <rPh sb="0" eb="3">
      <t>シンセイシャ</t>
    </rPh>
    <rPh sb="6" eb="7">
      <t>サマ</t>
    </rPh>
    <phoneticPr fontId="4"/>
  </si>
  <si>
    <t>島根県ＬＰガス協会　会長</t>
    <phoneticPr fontId="4"/>
  </si>
  <si>
    <t>（公印省略）</t>
    <rPh sb="1" eb="3">
      <t>コウイン</t>
    </rPh>
    <rPh sb="3" eb="5">
      <t>ショウリャク</t>
    </rPh>
    <phoneticPr fontId="4"/>
  </si>
  <si>
    <t>確定額　○○○○○円</t>
    <rPh sb="0" eb="2">
      <t>カクテイ</t>
    </rPh>
    <rPh sb="2" eb="3">
      <t>ガク</t>
    </rPh>
    <rPh sb="9" eb="10">
      <t>エン</t>
    </rPh>
    <phoneticPr fontId="5"/>
  </si>
  <si>
    <t>松江市殿町１番地</t>
    <rPh sb="0" eb="3">
      <t>マツエシ</t>
    </rPh>
    <rPh sb="3" eb="5">
      <t>トノマチ</t>
    </rPh>
    <rPh sb="6" eb="8">
      <t>バンチ</t>
    </rPh>
    <phoneticPr fontId="4"/>
  </si>
  <si>
    <t>暴力団等の反社会勢力との関係を有していません。</t>
    <rPh sb="0" eb="3">
      <t>ボウリョクダン</t>
    </rPh>
    <rPh sb="3" eb="4">
      <t>トウ</t>
    </rPh>
    <rPh sb="5" eb="6">
      <t>ハン</t>
    </rPh>
    <rPh sb="6" eb="8">
      <t>シャカイ</t>
    </rPh>
    <rPh sb="8" eb="10">
      <t>セイリョク</t>
    </rPh>
    <rPh sb="12" eb="14">
      <t>カンケイ</t>
    </rPh>
    <rPh sb="15" eb="16">
      <t>ユウ</t>
    </rPh>
    <phoneticPr fontId="4"/>
  </si>
  <si>
    <t>２．主な使用場所</t>
    <rPh sb="2" eb="3">
      <t>オモ</t>
    </rPh>
    <rPh sb="4" eb="6">
      <t>シヨウ</t>
    </rPh>
    <rPh sb="6" eb="8">
      <t>バショ</t>
    </rPh>
    <phoneticPr fontId="5"/>
  </si>
  <si>
    <t>口座名義（カナ）</t>
    <rPh sb="0" eb="2">
      <t>コウザ</t>
    </rPh>
    <rPh sb="2" eb="4">
      <t>メイギ</t>
    </rPh>
    <phoneticPr fontId="5"/>
  </si>
  <si>
    <t>カ</t>
    <phoneticPr fontId="4"/>
  </si>
  <si>
    <t>）</t>
    <phoneticPr fontId="4"/>
  </si>
  <si>
    <t>マ</t>
    <phoneticPr fontId="4"/>
  </si>
  <si>
    <t>ネ</t>
    <phoneticPr fontId="4"/>
  </si>
  <si>
    <t>代表取締役　島根　太郎</t>
    <rPh sb="0" eb="2">
      <t>ダイヒョウ</t>
    </rPh>
    <rPh sb="2" eb="5">
      <t>トリシマリヤク</t>
    </rPh>
    <rPh sb="6" eb="8">
      <t>シマネ</t>
    </rPh>
    <rPh sb="9" eb="11">
      <t>タロウ</t>
    </rPh>
    <phoneticPr fontId="4"/>
  </si>
  <si>
    <t>株式会社　島根○○</t>
    <rPh sb="0" eb="4">
      <t>カブシキガイシャ</t>
    </rPh>
    <rPh sb="5" eb="7">
      <t>シマネ</t>
    </rPh>
    <phoneticPr fontId="4"/>
  </si>
  <si>
    <t>島根　花子</t>
    <rPh sb="0" eb="2">
      <t>シマネ</t>
    </rPh>
    <rPh sb="3" eb="5">
      <t>ハナコ</t>
    </rPh>
    <phoneticPr fontId="4"/>
  </si>
  <si>
    <r>
      <t>令和５年</t>
    </r>
    <r>
      <rPr>
        <b/>
        <sz val="11"/>
        <color rgb="FFFF0000"/>
        <rFont val="ＭＳ 明朝"/>
        <family val="1"/>
        <charset val="128"/>
      </rPr>
      <t>○</t>
    </r>
    <r>
      <rPr>
        <sz val="11"/>
        <color theme="1"/>
        <rFont val="ＭＳ 明朝"/>
        <family val="1"/>
        <charset val="128"/>
      </rPr>
      <t>月</t>
    </r>
    <r>
      <rPr>
        <b/>
        <sz val="11"/>
        <color rgb="FFFF0000"/>
        <rFont val="ＭＳ 明朝"/>
        <family val="1"/>
        <charset val="128"/>
      </rPr>
      <t>○</t>
    </r>
    <r>
      <rPr>
        <sz val="11"/>
        <color theme="1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7" eb="8">
      <t>ニチ</t>
    </rPh>
    <phoneticPr fontId="4"/>
  </si>
  <si>
    <t>シ</t>
    <phoneticPr fontId="4"/>
  </si>
  <si>
    <t>〇</t>
    <phoneticPr fontId="4"/>
  </si>
  <si>
    <t>口座名義（漢字）</t>
    <rPh sb="5" eb="7">
      <t>カンジ</t>
    </rPh>
    <phoneticPr fontId="4"/>
  </si>
  <si>
    <t>１．普通　　　２．当座　　</t>
    <phoneticPr fontId="4"/>
  </si>
  <si>
    <t>プロパン0.482</t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</si>
  <si>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</si>
  <si>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5"/>
  </si>
  <si>
    <t>（LPガス販売事業者）</t>
    <rPh sb="5" eb="7">
      <t>ハンバイ</t>
    </rPh>
    <rPh sb="7" eb="10">
      <t>ジギョウシャ</t>
    </rPh>
    <phoneticPr fontId="4"/>
  </si>
  <si>
    <t>（購入した消費者）</t>
    <rPh sb="1" eb="3">
      <t>コウニュウ</t>
    </rPh>
    <rPh sb="5" eb="8">
      <t>ショウヒシャ</t>
    </rPh>
    <phoneticPr fontId="4"/>
  </si>
  <si>
    <t>　上記の購入実績について、相違ないことを証明します。</t>
    <rPh sb="1" eb="3">
      <t>ジョウキ</t>
    </rPh>
    <rPh sb="4" eb="6">
      <t>コウニュウ</t>
    </rPh>
    <rPh sb="6" eb="8">
      <t>ジッセキ</t>
    </rPh>
    <rPh sb="13" eb="15">
      <t>ソウイ</t>
    </rPh>
    <phoneticPr fontId="4"/>
  </si>
  <si>
    <t>プロパンガス</t>
    <phoneticPr fontId="4"/>
  </si>
  <si>
    <t>ブタンガス</t>
    <phoneticPr fontId="4"/>
  </si>
  <si>
    <r>
      <t>購入量（㎥）･･･</t>
    </r>
    <r>
      <rPr>
        <b/>
        <sz val="11"/>
        <color theme="1"/>
        <rFont val="ＭＳ 明朝"/>
        <family val="1"/>
        <charset val="128"/>
      </rPr>
      <t>Ａ</t>
    </r>
    <rPh sb="0" eb="2">
      <t>コウニュウ</t>
    </rPh>
    <rPh sb="2" eb="3">
      <t>リョウ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</si>
  <si>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</si>
  <si>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</si>
  <si>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</si>
  <si>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</si>
  <si>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</si>
  <si>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</si>
  <si>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</si>
  <si>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</si>
  <si>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（単位：㎥ 又は ㎏）</t>
    <rPh sb="1" eb="3">
      <t>タンイ</t>
    </rPh>
    <phoneticPr fontId="4"/>
  </si>
  <si>
    <t>〇月別の購入実績</t>
    <rPh sb="1" eb="3">
      <t>ツキベツ</t>
    </rPh>
    <rPh sb="4" eb="6">
      <t>コウニュウ</t>
    </rPh>
    <rPh sb="6" eb="8">
      <t>ジッセキ</t>
    </rPh>
    <phoneticPr fontId="4"/>
  </si>
  <si>
    <t>〇購入量合計（令和５年１月～９月）</t>
    <rPh sb="1" eb="3">
      <t>コウニュウ</t>
    </rPh>
    <rPh sb="3" eb="4">
      <t>リョウ</t>
    </rPh>
    <rPh sb="4" eb="6">
      <t>ゴウケイ</t>
    </rPh>
    <phoneticPr fontId="4"/>
  </si>
  <si>
    <t>LPガス購入実績に係る証明書（令和５年１月～９月）</t>
    <rPh sb="4" eb="6">
      <t>コウニュウ</t>
    </rPh>
    <rPh sb="9" eb="10">
      <t>カカリ</t>
    </rPh>
    <rPh sb="11" eb="14">
      <t>ショウメイショ</t>
    </rPh>
    <rPh sb="15" eb="17">
      <t>レイワ</t>
    </rPh>
    <rPh sb="18" eb="19">
      <t>ネン</t>
    </rPh>
    <rPh sb="20" eb="21">
      <t>ガツ</t>
    </rPh>
    <rPh sb="23" eb="24">
      <t>ガツ</t>
    </rPh>
    <phoneticPr fontId="4"/>
  </si>
  <si>
    <t>支店コード</t>
    <rPh sb="0" eb="2">
      <t>シテン</t>
    </rPh>
    <phoneticPr fontId="4"/>
  </si>
  <si>
    <t>金融機関
コード</t>
    <phoneticPr fontId="4"/>
  </si>
  <si>
    <r>
      <rPr>
        <sz val="9"/>
        <rFont val="ＭＳ 明朝"/>
        <family val="1"/>
        <charset val="128"/>
      </rPr>
      <t>（フリガナ）</t>
    </r>
    <r>
      <rPr>
        <sz val="10"/>
        <rFont val="ＭＳ 明朝"/>
        <family val="1"/>
        <charset val="128"/>
      </rPr>
      <t xml:space="preserve">
金融機関名</t>
    </r>
    <phoneticPr fontId="4"/>
  </si>
  <si>
    <r>
      <rPr>
        <sz val="9"/>
        <rFont val="ＭＳ 明朝"/>
        <family val="1"/>
        <charset val="128"/>
      </rPr>
      <t>（フリガナ）</t>
    </r>
    <r>
      <rPr>
        <sz val="11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支店名</t>
    </r>
    <phoneticPr fontId="4"/>
  </si>
  <si>
    <r>
      <t>預金種別</t>
    </r>
    <r>
      <rPr>
        <sz val="9"/>
        <rFont val="ＭＳ 明朝"/>
        <family val="1"/>
        <charset val="128"/>
      </rPr>
      <t>（該当に〇）</t>
    </r>
    <rPh sb="5" eb="7">
      <t>ガイトウ</t>
    </rPh>
    <phoneticPr fontId="4"/>
  </si>
  <si>
    <t>○○○○-○○-○○○○</t>
  </si>
  <si>
    <t>shimane@pref.shimane</t>
  </si>
  <si>
    <t>〇〇</t>
    <phoneticPr fontId="4"/>
  </si>
  <si>
    <r>
      <t>　</t>
    </r>
    <r>
      <rPr>
        <sz val="11"/>
        <color rgb="FFFF0000"/>
        <rFont val="ＭＳ 明朝"/>
        <family val="1"/>
        <charset val="128"/>
      </rPr>
      <t>　</t>
    </r>
    <r>
      <rPr>
        <b/>
        <sz val="11"/>
        <color rgb="FFFF0000"/>
        <rFont val="ＭＳ 明朝"/>
        <family val="1"/>
        <charset val="128"/>
      </rPr>
      <t>〇〇</t>
    </r>
    <r>
      <rPr>
        <sz val="11"/>
        <rFont val="ＭＳ 明朝"/>
        <family val="1"/>
        <charset val="128"/>
      </rPr>
      <t>　支店　</t>
    </r>
    <rPh sb="5" eb="7">
      <t>シテン</t>
    </rPh>
    <phoneticPr fontId="4"/>
  </si>
  <si>
    <t>〇〇銀行</t>
    <rPh sb="2" eb="4">
      <t>ギンコウ</t>
    </rPh>
    <phoneticPr fontId="4"/>
  </si>
  <si>
    <t>〇〇ギンコウ</t>
    <phoneticPr fontId="4"/>
  </si>
  <si>
    <t>株式会社　島根〇〇</t>
    <rPh sb="0" eb="4">
      <t>カブシキガイシャ</t>
    </rPh>
    <rPh sb="5" eb="7">
      <t>シマネ</t>
    </rPh>
    <phoneticPr fontId="4"/>
  </si>
  <si>
    <t>ブタン0.355</t>
    <phoneticPr fontId="4"/>
  </si>
  <si>
    <r>
      <t>換算表（kg→㎥）（</t>
    </r>
    <r>
      <rPr>
        <u/>
        <sz val="18"/>
        <color theme="1"/>
        <rFont val="ＭＳ ゴシック"/>
        <family val="3"/>
        <charset val="128"/>
      </rPr>
      <t>プロパンガス用</t>
    </r>
    <r>
      <rPr>
        <sz val="18"/>
        <color theme="1"/>
        <rFont val="ＭＳ ゴシック"/>
        <family val="3"/>
        <charset val="128"/>
      </rPr>
      <t>）</t>
    </r>
    <rPh sb="16" eb="17">
      <t>ヨウ</t>
    </rPh>
    <phoneticPr fontId="4"/>
  </si>
  <si>
    <r>
      <t>換算表（kg→㎥）（</t>
    </r>
    <r>
      <rPr>
        <u/>
        <sz val="18"/>
        <color theme="1"/>
        <rFont val="ＭＳ ゴシック"/>
        <family val="3"/>
        <charset val="128"/>
      </rPr>
      <t>ブタンガス用</t>
    </r>
    <r>
      <rPr>
        <sz val="18"/>
        <color theme="1"/>
        <rFont val="ＭＳ ゴシック"/>
        <family val="3"/>
        <charset val="128"/>
      </rPr>
      <t>）</t>
    </r>
    <rPh sb="15" eb="16">
      <t>ヨウ</t>
    </rPh>
    <phoneticPr fontId="4"/>
  </si>
  <si>
    <t>（様式第１号　別紙１）</t>
    <rPh sb="1" eb="3">
      <t>ヨウシキ</t>
    </rPh>
    <rPh sb="3" eb="4">
      <t>ダイ</t>
    </rPh>
    <rPh sb="5" eb="6">
      <t>ゴウ</t>
    </rPh>
    <rPh sb="7" eb="9">
      <t>ベッシ</t>
    </rPh>
    <phoneticPr fontId="4"/>
  </si>
  <si>
    <t>（様式第１号　別紙３）</t>
    <rPh sb="1" eb="3">
      <t>ヨウシキ</t>
    </rPh>
    <rPh sb="3" eb="4">
      <t>ダイ</t>
    </rPh>
    <rPh sb="5" eb="6">
      <t>ゴウ</t>
    </rPh>
    <rPh sb="7" eb="9">
      <t>ベッシ</t>
    </rPh>
    <phoneticPr fontId="4"/>
  </si>
  <si>
    <t>（様式第１号　別紙２）</t>
    <rPh sb="1" eb="3">
      <t>ヨウシキ</t>
    </rPh>
    <rPh sb="3" eb="4">
      <t>ダイ</t>
    </rPh>
    <rPh sb="5" eb="6">
      <t>ゴウ</t>
    </rPh>
    <rPh sb="7" eb="9">
      <t>ベッシ</t>
    </rPh>
    <phoneticPr fontId="4"/>
  </si>
  <si>
    <t>（第１号　別紙２）</t>
    <rPh sb="1" eb="2">
      <t>ダイ</t>
    </rPh>
    <rPh sb="3" eb="4">
      <t>ゴウ</t>
    </rPh>
    <rPh sb="5" eb="7">
      <t>ベッシ</t>
    </rPh>
    <phoneticPr fontId="4"/>
  </si>
  <si>
    <r>
      <rPr>
        <sz val="14"/>
        <color theme="1"/>
        <rFont val="ＭＳ 明朝"/>
        <family val="1"/>
        <charset val="128"/>
      </rPr>
      <t xml:space="preserve">納入日　及び　購入量
</t>
    </r>
    <r>
      <rPr>
        <sz val="11"/>
        <color theme="1"/>
        <rFont val="ＭＳ 明朝"/>
        <family val="1"/>
        <charset val="128"/>
      </rPr>
      <t>※購入量はご購入されている「㎥」単位又は「㎏」単位でご記入ください。
（記入例）「8/1　15.3㎥、8/28　40.0㎥、計　55.3㎥」</t>
    </r>
    <rPh sb="0" eb="3">
      <t>ノウニュウビ</t>
    </rPh>
    <rPh sb="4" eb="5">
      <t>オヨ</t>
    </rPh>
    <rPh sb="7" eb="10">
      <t>コウニュウリョウ</t>
    </rPh>
    <rPh sb="12" eb="15">
      <t>コウニュウリョウ</t>
    </rPh>
    <rPh sb="17" eb="19">
      <t>コウニュウ</t>
    </rPh>
    <rPh sb="27" eb="29">
      <t>タンイ</t>
    </rPh>
    <rPh sb="29" eb="30">
      <t>マタ</t>
    </rPh>
    <rPh sb="34" eb="36">
      <t>タンイ</t>
    </rPh>
    <rPh sb="38" eb="40">
      <t>キニュウ</t>
    </rPh>
    <rPh sb="47" eb="49">
      <t>キニュウ</t>
    </rPh>
    <rPh sb="49" eb="50">
      <t>レイ</t>
    </rPh>
    <rPh sb="73" eb="74">
      <t>ケイ</t>
    </rPh>
    <phoneticPr fontId="4"/>
  </si>
  <si>
    <t>他のＬＰガス価格高騰にかかる支援や補助金等の交付を受けていません。</t>
    <rPh sb="0" eb="1">
      <t>ホカ</t>
    </rPh>
    <rPh sb="6" eb="8">
      <t>カカク</t>
    </rPh>
    <rPh sb="8" eb="10">
      <t>コウトウ</t>
    </rPh>
    <rPh sb="14" eb="16">
      <t>シエン</t>
    </rPh>
    <rPh sb="17" eb="20">
      <t>ホジョキン</t>
    </rPh>
    <rPh sb="20" eb="21">
      <t>トウ</t>
    </rPh>
    <rPh sb="22" eb="24">
      <t>コウフ</t>
    </rPh>
    <rPh sb="25" eb="26">
      <t>ウ</t>
    </rPh>
    <phoneticPr fontId="4"/>
  </si>
  <si>
    <t>※25㎥以下は一律500円（０㎥は対象外のため０円）
※各月の上限は120万円（９月の上限は60万円）</t>
    <rPh sb="4" eb="6">
      <t>イカ</t>
    </rPh>
    <rPh sb="7" eb="9">
      <t>イチリツ</t>
    </rPh>
    <rPh sb="12" eb="13">
      <t>エン</t>
    </rPh>
    <rPh sb="17" eb="20">
      <t>タイショウガイ</t>
    </rPh>
    <rPh sb="24" eb="25">
      <t>エン</t>
    </rPh>
    <rPh sb="28" eb="30">
      <t>カクツキ</t>
    </rPh>
    <rPh sb="43" eb="45">
      <t>ジョウゲン</t>
    </rPh>
    <phoneticPr fontId="4"/>
  </si>
  <si>
    <t>　されているガス販売店へ相談してください。</t>
    <rPh sb="12" eb="14">
      <t>ソウダン</t>
    </rPh>
    <phoneticPr fontId="4"/>
  </si>
  <si>
    <t>※　各月のLPガス購入量がわかる納品書、領収書等を添付ください。請求書等を紛失した場合、ご契約</t>
    <rPh sb="2" eb="4">
      <t>カクツキ</t>
    </rPh>
    <rPh sb="9" eb="11">
      <t>コウニュウ</t>
    </rPh>
    <rPh sb="11" eb="12">
      <t>リョウ</t>
    </rPh>
    <rPh sb="16" eb="19">
      <t>ノウヒンショ</t>
    </rPh>
    <rPh sb="20" eb="23">
      <t>リョウシュウショ</t>
    </rPh>
    <rPh sb="23" eb="24">
      <t>トウ</t>
    </rPh>
    <rPh sb="25" eb="27">
      <t>テンプ</t>
    </rPh>
    <rPh sb="32" eb="35">
      <t>セイキュウショ</t>
    </rPh>
    <phoneticPr fontId="4"/>
  </si>
  <si>
    <t>※　購入量は㎥単位で記入ください。kg単位で購入している場合、「（様式第１号別紙１）換算表（プ</t>
    <rPh sb="2" eb="5">
      <t>コウニュウリョウ</t>
    </rPh>
    <rPh sb="7" eb="9">
      <t>タンイ</t>
    </rPh>
    <rPh sb="10" eb="12">
      <t>キニュウ</t>
    </rPh>
    <rPh sb="19" eb="21">
      <t>タンイ</t>
    </rPh>
    <rPh sb="22" eb="24">
      <t>コウニュウ</t>
    </rPh>
    <rPh sb="28" eb="30">
      <t>バアイ</t>
    </rPh>
    <rPh sb="33" eb="35">
      <t>ヨウシキ</t>
    </rPh>
    <rPh sb="35" eb="36">
      <t>ダイ</t>
    </rPh>
    <rPh sb="37" eb="38">
      <t>ゴウ</t>
    </rPh>
    <rPh sb="38" eb="40">
      <t>ベッシ</t>
    </rPh>
    <rPh sb="42" eb="44">
      <t>カンサン</t>
    </rPh>
    <phoneticPr fontId="4"/>
  </si>
  <si>
    <t>　ロパンガス用）」又は「（様式第１号別紙２）換算表（ブタンガス用）」を記入し添付してください。</t>
    <phoneticPr fontId="4"/>
  </si>
  <si>
    <t>松江市内 △△工場</t>
    <rPh sb="0" eb="2">
      <t>マツエ</t>
    </rPh>
    <rPh sb="2" eb="4">
      <t>シナイ</t>
    </rPh>
    <rPh sb="7" eb="9">
      <t>コウジョウ</t>
    </rPh>
    <phoneticPr fontId="4"/>
  </si>
  <si>
    <t>LPガス価格高騰緊急支援給付金実績報告書兼交付申請書</t>
    <rPh sb="4" eb="6">
      <t>カカク</t>
    </rPh>
    <rPh sb="6" eb="8">
      <t>コウトウ</t>
    </rPh>
    <rPh sb="8" eb="10">
      <t>キンキュウ</t>
    </rPh>
    <rPh sb="10" eb="12">
      <t>シエン</t>
    </rPh>
    <rPh sb="12" eb="14">
      <t>キュウフ</t>
    </rPh>
    <rPh sb="14" eb="15">
      <t>キン</t>
    </rPh>
    <rPh sb="15" eb="17">
      <t>ジッセキ</t>
    </rPh>
    <rPh sb="17" eb="20">
      <t>ホウコクショ</t>
    </rPh>
    <rPh sb="20" eb="21">
      <t>ケン</t>
    </rPh>
    <rPh sb="21" eb="23">
      <t>コウフ</t>
    </rPh>
    <phoneticPr fontId="4"/>
  </si>
  <si>
    <t>島根県ＬＰガス価格高騰緊急支援給付金額の確定通知書</t>
    <rPh sb="13" eb="15">
      <t>シエン</t>
    </rPh>
    <rPh sb="15" eb="18">
      <t>キュウフキン</t>
    </rPh>
    <phoneticPr fontId="4"/>
  </si>
  <si>
    <t>１月</t>
  </si>
  <si>
    <t>　島根県ＬＰガス価格高騰緊急支援給付金について、島根県ＬＰガス価格高騰緊急対策事業申請要領に基づき、下記のとおり給付金実績報告及び給付金交付申請をします。</t>
    <rPh sb="1" eb="4">
      <t>シマネケン</t>
    </rPh>
    <rPh sb="8" eb="10">
      <t>カカク</t>
    </rPh>
    <rPh sb="10" eb="12">
      <t>コウトウ</t>
    </rPh>
    <rPh sb="12" eb="14">
      <t>キンキュウ</t>
    </rPh>
    <rPh sb="14" eb="16">
      <t>シエン</t>
    </rPh>
    <rPh sb="16" eb="19">
      <t>キュウフキン</t>
    </rPh>
    <rPh sb="24" eb="27">
      <t>シマネケン</t>
    </rPh>
    <rPh sb="31" eb="33">
      <t>カカク</t>
    </rPh>
    <rPh sb="33" eb="35">
      <t>コウトウ</t>
    </rPh>
    <rPh sb="35" eb="37">
      <t>キンキュウ</t>
    </rPh>
    <rPh sb="37" eb="39">
      <t>タイサク</t>
    </rPh>
    <rPh sb="39" eb="41">
      <t>ジギョウ</t>
    </rPh>
    <rPh sb="41" eb="43">
      <t>シンセイ</t>
    </rPh>
    <rPh sb="43" eb="45">
      <t>ヨウリョウ</t>
    </rPh>
    <rPh sb="46" eb="47">
      <t>モト</t>
    </rPh>
    <rPh sb="50" eb="52">
      <t>カキ</t>
    </rPh>
    <rPh sb="56" eb="59">
      <t>キュウフキン</t>
    </rPh>
    <rPh sb="59" eb="61">
      <t>ジッセキ</t>
    </rPh>
    <rPh sb="61" eb="63">
      <t>ホウコク</t>
    </rPh>
    <rPh sb="63" eb="64">
      <t>オヨ</t>
    </rPh>
    <rPh sb="65" eb="67">
      <t>キュウフ</t>
    </rPh>
    <rPh sb="67" eb="68">
      <t>キン</t>
    </rPh>
    <rPh sb="68" eb="70">
      <t>コウフ</t>
    </rPh>
    <rPh sb="70" eb="72">
      <t>シンセイ</t>
    </rPh>
    <phoneticPr fontId="5"/>
  </si>
  <si>
    <t>４．給付金振込口座</t>
    <rPh sb="2" eb="5">
      <t>キュウフキン</t>
    </rPh>
    <rPh sb="5" eb="7">
      <t>フリコミ</t>
    </rPh>
    <phoneticPr fontId="5"/>
  </si>
  <si>
    <r>
      <t>給付金額（購入量</t>
    </r>
    <r>
      <rPr>
        <b/>
        <sz val="11"/>
        <color theme="1"/>
        <rFont val="ＭＳ 明朝"/>
        <family val="1"/>
        <charset val="128"/>
      </rPr>
      <t>Ａ</t>
    </r>
    <r>
      <rPr>
        <sz val="11"/>
        <color theme="1"/>
        <rFont val="ＭＳ 明朝"/>
        <family val="1"/>
        <charset val="128"/>
      </rPr>
      <t>×20円（９月は×10円））</t>
    </r>
    <rPh sb="0" eb="2">
      <t>キュウフ</t>
    </rPh>
    <rPh sb="2" eb="4">
      <t>キンガク</t>
    </rPh>
    <rPh sb="3" eb="4">
      <t>ガク</t>
    </rPh>
    <rPh sb="5" eb="8">
      <t>コウニュウリョウ</t>
    </rPh>
    <phoneticPr fontId="4"/>
  </si>
  <si>
    <t>　令和○年○月○日付けで提出のあった実績報告書兼交付申請書について、下記のとおり給付金の額を確定したので通知します。</t>
    <rPh sb="40" eb="42">
      <t>キュウフ</t>
    </rPh>
    <phoneticPr fontId="5"/>
  </si>
  <si>
    <t>に確認することに同意します。また、使用場所の現地確認を行う場合があることに</t>
    <phoneticPr fontId="4"/>
  </si>
  <si>
    <t>同意します。</t>
    <rPh sb="0" eb="2">
      <t>ドウイ</t>
    </rPh>
    <phoneticPr fontId="4"/>
  </si>
  <si>
    <t>購入実績等について、ＬＰガス価格高騰緊急対策事業事務センターから販売事業者</t>
    <rPh sb="0" eb="2">
      <t>コウニュウ</t>
    </rPh>
    <rPh sb="14" eb="16">
      <t>カカク</t>
    </rPh>
    <rPh sb="16" eb="18">
      <t>コウトウ</t>
    </rPh>
    <rPh sb="18" eb="20">
      <t>キンキュウ</t>
    </rPh>
    <rPh sb="20" eb="22">
      <t>タイサク</t>
    </rPh>
    <rPh sb="22" eb="24">
      <t>ジギョウ</t>
    </rPh>
    <rPh sb="24" eb="26">
      <t>ジム</t>
    </rPh>
    <rPh sb="32" eb="34">
      <t>ハンバイ</t>
    </rPh>
    <phoneticPr fontId="4"/>
  </si>
  <si>
    <t>※　質量販売の方で、使用後の残量について販売事業者から返金を受ける場合は、その残量を差し引い</t>
    <phoneticPr fontId="4"/>
  </si>
  <si>
    <t>　た使用量部分が給付金の対象となりますのでご留意ください。なお給付金支給後、残量に対する返金</t>
    <phoneticPr fontId="4"/>
  </si>
  <si>
    <t>　を受けた場合は、給付金返還の対象となります。</t>
    <phoneticPr fontId="4"/>
  </si>
  <si>
    <r>
      <t>購入量（㎥）･･･</t>
    </r>
    <r>
      <rPr>
        <b/>
        <sz val="11"/>
        <rFont val="ＭＳ 明朝"/>
        <family val="1"/>
        <charset val="128"/>
      </rPr>
      <t>Ａ</t>
    </r>
    <rPh sb="0" eb="2">
      <t>コウニュウ</t>
    </rPh>
    <rPh sb="2" eb="3">
      <t>リョウ</t>
    </rPh>
    <phoneticPr fontId="4"/>
  </si>
  <si>
    <r>
      <t xml:space="preserve">給付金額（購入量 </t>
    </r>
    <r>
      <rPr>
        <b/>
        <sz val="11"/>
        <rFont val="ＭＳ 明朝"/>
        <family val="1"/>
        <charset val="128"/>
      </rPr>
      <t>Ａ</t>
    </r>
    <r>
      <rPr>
        <sz val="11"/>
        <rFont val="ＭＳ 明朝"/>
        <family val="1"/>
        <charset val="128"/>
      </rPr>
      <t>×20円（９月は×10円））</t>
    </r>
    <rPh sb="0" eb="2">
      <t>キュウフ</t>
    </rPh>
    <rPh sb="2" eb="4">
      <t>キンガク</t>
    </rPh>
    <rPh sb="3" eb="4">
      <t>ガク</t>
    </rPh>
    <rPh sb="5" eb="8">
      <t>コウニュウリョウ</t>
    </rPh>
    <phoneticPr fontId="4"/>
  </si>
  <si>
    <t>印</t>
    <rPh sb="0" eb="1">
      <t>イン</t>
    </rPh>
    <phoneticPr fontId="4"/>
  </si>
  <si>
    <t xml:space="preserve">　年　　月　　日 </t>
    <rPh sb="1" eb="2">
      <t>ネン</t>
    </rPh>
    <rPh sb="4" eb="5">
      <t>ガツ</t>
    </rPh>
    <rPh sb="7" eb="8">
      <t>ニチ</t>
    </rPh>
    <phoneticPr fontId="4"/>
  </si>
  <si>
    <t>※小数点第一位まで。第二位以下は切捨て
※プロパンガス、ブタンガスの合計</t>
    <rPh sb="1" eb="3">
      <t>ショウスウ</t>
    </rPh>
    <rPh sb="3" eb="4">
      <t>テン</t>
    </rPh>
    <rPh sb="4" eb="5">
      <t>ダイ</t>
    </rPh>
    <rPh sb="5" eb="6">
      <t>イチ</t>
    </rPh>
    <rPh sb="6" eb="7">
      <t>イ</t>
    </rPh>
    <rPh sb="10" eb="11">
      <t>ダイ</t>
    </rPh>
    <rPh sb="11" eb="12">
      <t>ニ</t>
    </rPh>
    <rPh sb="12" eb="15">
      <t>イイカ</t>
    </rPh>
    <rPh sb="16" eb="17">
      <t>キ</t>
    </rPh>
    <rPh sb="17" eb="18">
      <t>ス</t>
    </rPh>
    <phoneticPr fontId="4"/>
  </si>
  <si>
    <t>１．事前に了承いただきたい事項　</t>
    <rPh sb="2" eb="4">
      <t>ジゼン</t>
    </rPh>
    <rPh sb="5" eb="7">
      <t>リョウショウ</t>
    </rPh>
    <rPh sb="13" eb="15">
      <t>ジコウ</t>
    </rPh>
    <phoneticPr fontId="5"/>
  </si>
  <si>
    <t>※確認のうえ、チェックをつけてください。</t>
  </si>
  <si>
    <t>１．事前に了承いただきたい事項</t>
    <rPh sb="2" eb="4">
      <t>ジゼン</t>
    </rPh>
    <rPh sb="5" eb="7">
      <t>リョウショウ</t>
    </rPh>
    <rPh sb="13" eb="15">
      <t>ジコウ</t>
    </rPh>
    <phoneticPr fontId="5"/>
  </si>
  <si>
    <r>
      <t>※　口座を確認できる通帳ページ（</t>
    </r>
    <r>
      <rPr>
        <u/>
        <sz val="10"/>
        <rFont val="ＭＳ ゴシック"/>
        <family val="3"/>
        <charset val="128"/>
      </rPr>
      <t>①表紙および②表紙の裏面で下記の</t>
    </r>
    <rPh sb="23" eb="25">
      <t>ヒョウシ</t>
    </rPh>
    <rPh sb="26" eb="27">
      <t>ウラ</t>
    </rPh>
    <rPh sb="27" eb="28">
      <t>メン</t>
    </rPh>
    <phoneticPr fontId="4"/>
  </si>
  <si>
    <r>
      <t>　</t>
    </r>
    <r>
      <rPr>
        <u/>
        <sz val="10"/>
        <rFont val="ＭＳ ゴシック"/>
        <family val="3"/>
        <charset val="128"/>
      </rPr>
      <t>情報を記載のページ</t>
    </r>
    <r>
      <rPr>
        <sz val="10"/>
        <rFont val="ＭＳ ゴシック"/>
        <family val="3"/>
        <charset val="128"/>
      </rPr>
      <t>）の写しを添付ください。</t>
    </r>
    <rPh sb="4" eb="6">
      <t>キサイ</t>
    </rPh>
    <rPh sb="12" eb="13">
      <t>ウツ</t>
    </rPh>
    <phoneticPr fontId="4"/>
  </si>
  <si>
    <t>※　通帳等をご確認いただき必要事項をご記入ください（ゆうちょ銀行</t>
    <rPh sb="2" eb="4">
      <t>ツウチョウ</t>
    </rPh>
    <rPh sb="4" eb="5">
      <t>トウ</t>
    </rPh>
    <rPh sb="7" eb="9">
      <t>カクニン</t>
    </rPh>
    <phoneticPr fontId="4"/>
  </si>
  <si>
    <t>　口座の場合、通帳見開きページ記載の口座番号をご記入ください）。</t>
    <rPh sb="4" eb="6">
      <t>バアイ</t>
    </rPh>
    <rPh sb="7" eb="9">
      <t>ツウチョウ</t>
    </rPh>
    <rPh sb="9" eb="11">
      <t>ミヒラ</t>
    </rPh>
    <rPh sb="15" eb="17">
      <t>キサイ</t>
    </rPh>
    <rPh sb="18" eb="22">
      <t>コウザバンゴウ</t>
    </rPh>
    <phoneticPr fontId="4"/>
  </si>
  <si>
    <t>換算後納入量（㎥）</t>
    <rPh sb="0" eb="3">
      <t>カンサンゴ</t>
    </rPh>
    <rPh sb="3" eb="6">
      <t>ノウニュウリョウ</t>
    </rPh>
    <phoneticPr fontId="4"/>
  </si>
  <si>
    <t>換算後納入量（㎥）
※小数点第二位以下を切捨て</t>
    <rPh sb="0" eb="3">
      <t>カンサンゴ</t>
    </rPh>
    <rPh sb="3" eb="6">
      <t>ノウニュウリョウ</t>
    </rPh>
    <phoneticPr fontId="4"/>
  </si>
  <si>
    <t>※　原則、申請者名称と請求書等の名義は一致している必要がありますが、異なる場合は、請求書等に</t>
    <rPh sb="2" eb="4">
      <t>ゲンソク</t>
    </rPh>
    <rPh sb="5" eb="8">
      <t>シンセイシャ</t>
    </rPh>
    <rPh sb="8" eb="10">
      <t>メイショウ</t>
    </rPh>
    <rPh sb="11" eb="14">
      <t>セイキュウショ</t>
    </rPh>
    <rPh sb="14" eb="15">
      <t>トウ</t>
    </rPh>
    <rPh sb="16" eb="18">
      <t>メイギ</t>
    </rPh>
    <rPh sb="19" eb="21">
      <t>イッチ</t>
    </rPh>
    <rPh sb="25" eb="27">
      <t>ヒツヨウ</t>
    </rPh>
    <phoneticPr fontId="4"/>
  </si>
  <si>
    <t>　同一の者である旨、記載をしてください。</t>
    <rPh sb="8" eb="9">
      <t>ムネ</t>
    </rPh>
    <phoneticPr fontId="4"/>
  </si>
  <si>
    <t>　同一の者である旨、記載をしてください。</t>
    <rPh sb="8" eb="9">
      <t>ムネ</t>
    </rPh>
    <rPh sb="10" eb="12">
      <t>キサイ</t>
    </rPh>
    <phoneticPr fontId="4"/>
  </si>
  <si>
    <t>〒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</si>
</sst>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#"/>
    <numFmt numFmtId="178" formatCode="0.0_);[Red]\(0.0\)"/>
    <numFmt numFmtId="179" formatCode="General;General;"/>
  </numFmts>
  <fonts count="4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b/>
      <sz val="11"/>
      <color rgb="FFFF0000"/>
      <name val="MS UI Gothic"/>
      <family val="3"/>
      <charset val="128"/>
    </font>
    <font>
      <b/>
      <sz val="10"/>
      <color rgb="FFFF000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1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ＭＳ ゴシック"/>
      <family val="3"/>
      <charset val="128"/>
    </font>
    <font>
      <sz val="11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9" fontId="1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/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3" fillId="0" borderId="0" xfId="0" applyFont="1" applyAlignment="1"/>
    <xf numFmtId="0" fontId="9" fillId="0" borderId="0" xfId="0" applyFont="1" applyAlignment="1">
      <alignment horizontal="left"/>
    </xf>
    <xf numFmtId="0" fontId="3" fillId="0" borderId="0" xfId="0" applyFont="1" applyAlignment="1"/>
    <xf numFmtId="0" fontId="9" fillId="0" borderId="0" xfId="0" applyFont="1" applyAlignment="1">
      <alignment horizont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4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wrapText="1" shrinkToFit="1"/>
    </xf>
    <xf numFmtId="176" fontId="14" fillId="0" borderId="1" xfId="1" applyNumberFormat="1" applyFont="1" applyBorder="1">
      <alignment vertical="center"/>
    </xf>
    <xf numFmtId="0" fontId="14" fillId="0" borderId="8" xfId="0" applyFont="1" applyBorder="1">
      <alignment vertical="center"/>
    </xf>
    <xf numFmtId="0" fontId="14" fillId="0" borderId="8" xfId="0" applyFont="1" applyBorder="1" applyAlignment="1">
      <alignment horizontal="center" vertical="center"/>
    </xf>
    <xf numFmtId="176" fontId="14" fillId="0" borderId="8" xfId="1" applyNumberFormat="1" applyFont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38" fontId="14" fillId="0" borderId="0" xfId="1" applyFont="1" applyBorder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8" fillId="0" borderId="16" xfId="0" applyFont="1" applyBorder="1" applyAlignment="1">
      <alignment horizontal="center" vertical="center"/>
    </xf>
    <xf numFmtId="0" fontId="22" fillId="0" borderId="0" xfId="0" applyFont="1" applyAlignment="1"/>
    <xf numFmtId="0" fontId="12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28" fillId="0" borderId="0" xfId="0" applyFont="1" applyAlignment="1"/>
    <xf numFmtId="0" fontId="11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0" fillId="0" borderId="1" xfId="0" applyFont="1" applyBorder="1">
      <alignment vertical="center"/>
    </xf>
    <xf numFmtId="0" fontId="30" fillId="0" borderId="1" xfId="0" applyFont="1" applyBorder="1" applyAlignment="1">
      <alignment horizontal="center" vertical="center"/>
    </xf>
    <xf numFmtId="176" fontId="30" fillId="0" borderId="1" xfId="1" applyNumberFormat="1" applyFont="1" applyBorder="1">
      <alignment vertical="center"/>
    </xf>
    <xf numFmtId="176" fontId="14" fillId="0" borderId="12" xfId="1" applyNumberFormat="1" applyFont="1" applyBorder="1">
      <alignment vertical="center"/>
    </xf>
    <xf numFmtId="176" fontId="30" fillId="0" borderId="9" xfId="1" applyNumberFormat="1" applyFont="1" applyBorder="1">
      <alignment vertical="center"/>
    </xf>
    <xf numFmtId="176" fontId="30" fillId="2" borderId="1" xfId="1" applyNumberFormat="1" applyFont="1" applyFill="1" applyBorder="1">
      <alignment vertical="center"/>
    </xf>
    <xf numFmtId="176" fontId="30" fillId="0" borderId="8" xfId="1" applyNumberFormat="1" applyFont="1" applyBorder="1">
      <alignment vertical="center"/>
    </xf>
    <xf numFmtId="176" fontId="30" fillId="2" borderId="8" xfId="1" applyNumberFormat="1" applyFont="1" applyFill="1" applyBorder="1">
      <alignment vertical="center"/>
    </xf>
    <xf numFmtId="0" fontId="32" fillId="0" borderId="0" xfId="0" applyFont="1">
      <alignment vertical="center"/>
    </xf>
    <xf numFmtId="0" fontId="2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76" fontId="30" fillId="0" borderId="23" xfId="1" applyNumberFormat="1" applyFont="1" applyBorder="1">
      <alignment vertical="center"/>
    </xf>
    <xf numFmtId="0" fontId="16" fillId="0" borderId="0" xfId="0" applyFont="1">
      <alignment vertical="center"/>
    </xf>
    <xf numFmtId="176" fontId="30" fillId="0" borderId="9" xfId="1" applyNumberFormat="1" applyFont="1" applyFill="1" applyBorder="1">
      <alignment vertical="center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/>
      <protection locked="0"/>
    </xf>
    <xf numFmtId="0" fontId="29" fillId="0" borderId="0" xfId="0" applyFont="1" applyAlignment="1"/>
    <xf numFmtId="0" fontId="22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9" fillId="0" borderId="24" xfId="0" applyFont="1" applyBorder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49" fontId="19" fillId="0" borderId="0" xfId="0" applyNumberFormat="1" applyFont="1" applyAlignment="1">
      <alignment horizontal="left" vertical="center"/>
    </xf>
    <xf numFmtId="49" fontId="35" fillId="0" borderId="0" xfId="0" applyNumberFormat="1" applyFont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Protection="1">
      <alignment vertical="center"/>
      <protection locked="0"/>
    </xf>
    <xf numFmtId="0" fontId="3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176" fontId="39" fillId="0" borderId="1" xfId="1" applyNumberFormat="1" applyFont="1" applyBorder="1">
      <alignment vertical="center"/>
    </xf>
    <xf numFmtId="179" fontId="39" fillId="0" borderId="1" xfId="1" applyNumberFormat="1" applyFont="1" applyBorder="1">
      <alignment vertical="center"/>
    </xf>
    <xf numFmtId="176" fontId="39" fillId="0" borderId="8" xfId="1" applyNumberFormat="1" applyFont="1" applyBorder="1">
      <alignment vertical="center"/>
    </xf>
    <xf numFmtId="179" fontId="39" fillId="0" borderId="8" xfId="1" applyNumberFormat="1" applyFont="1" applyBorder="1">
      <alignment vertical="center"/>
    </xf>
    <xf numFmtId="179" fontId="39" fillId="0" borderId="9" xfId="1" applyNumberFormat="1" applyFont="1" applyBorder="1">
      <alignment vertical="center"/>
    </xf>
    <xf numFmtId="179" fontId="39" fillId="2" borderId="1" xfId="1" applyNumberFormat="1" applyFont="1" applyFill="1" applyBorder="1">
      <alignment vertical="center"/>
    </xf>
    <xf numFmtId="179" fontId="39" fillId="2" borderId="8" xfId="1" applyNumberFormat="1" applyFont="1" applyFill="1" applyBorder="1">
      <alignment vertical="center"/>
    </xf>
    <xf numFmtId="179" fontId="39" fillId="0" borderId="9" xfId="1" applyNumberFormat="1" applyFont="1" applyFill="1" applyBorder="1">
      <alignment vertical="center"/>
    </xf>
    <xf numFmtId="0" fontId="14" fillId="0" borderId="38" xfId="0" applyFont="1" applyBorder="1">
      <alignment vertical="center"/>
    </xf>
    <xf numFmtId="0" fontId="14" fillId="0" borderId="38" xfId="0" applyFont="1" applyBorder="1" applyAlignment="1">
      <alignment horizontal="center" vertical="center"/>
    </xf>
    <xf numFmtId="176" fontId="39" fillId="0" borderId="38" xfId="1" applyNumberFormat="1" applyFont="1" applyBorder="1">
      <alignment vertical="center"/>
    </xf>
    <xf numFmtId="179" fontId="39" fillId="0" borderId="23" xfId="1" applyNumberFormat="1" applyFont="1" applyBorder="1">
      <alignment vertical="center"/>
    </xf>
    <xf numFmtId="0" fontId="35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29" fillId="3" borderId="20" xfId="0" applyFont="1" applyFill="1" applyBorder="1">
      <alignment vertical="center"/>
    </xf>
    <xf numFmtId="0" fontId="29" fillId="3" borderId="21" xfId="0" applyFont="1" applyFill="1" applyBorder="1">
      <alignment vertical="center"/>
    </xf>
    <xf numFmtId="0" fontId="29" fillId="3" borderId="22" xfId="0" applyFont="1" applyFill="1" applyBorder="1">
      <alignment vertical="center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43" fillId="0" borderId="0" xfId="0" applyFont="1">
      <alignment vertical="center"/>
    </xf>
    <xf numFmtId="0" fontId="41" fillId="0" borderId="16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177" fontId="42" fillId="0" borderId="13" xfId="0" applyNumberFormat="1" applyFont="1" applyBorder="1" applyAlignment="1">
      <alignment horizontal="center" vertical="center"/>
    </xf>
    <xf numFmtId="177" fontId="42" fillId="0" borderId="14" xfId="0" applyNumberFormat="1" applyFont="1" applyBorder="1" applyAlignment="1">
      <alignment horizontal="center" vertical="center"/>
    </xf>
    <xf numFmtId="178" fontId="41" fillId="2" borderId="5" xfId="1" applyNumberFormat="1" applyFont="1" applyFill="1" applyBorder="1" applyAlignment="1" applyProtection="1">
      <alignment horizontal="right" vertical="center"/>
      <protection locked="0"/>
    </xf>
    <xf numFmtId="178" fontId="41" fillId="2" borderId="6" xfId="1" applyNumberFormat="1" applyFont="1" applyFill="1" applyBorder="1" applyAlignment="1" applyProtection="1">
      <alignment horizontal="right" vertical="center"/>
      <protection locked="0"/>
    </xf>
    <xf numFmtId="0" fontId="29" fillId="3" borderId="12" xfId="0" applyFont="1" applyFill="1" applyBorder="1" applyAlignment="1">
      <alignment horizontal="center" vertical="center"/>
    </xf>
    <xf numFmtId="0" fontId="29" fillId="3" borderId="37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178" fontId="41" fillId="2" borderId="10" xfId="1" applyNumberFormat="1" applyFont="1" applyFill="1" applyBorder="1" applyAlignment="1" applyProtection="1">
      <alignment horizontal="right" vertical="center"/>
      <protection locked="0"/>
    </xf>
    <xf numFmtId="178" fontId="41" fillId="2" borderId="11" xfId="1" applyNumberFormat="1" applyFont="1" applyFill="1" applyBorder="1" applyAlignment="1" applyProtection="1">
      <alignment horizontal="right" vertical="center"/>
      <protection locked="0"/>
    </xf>
    <xf numFmtId="177" fontId="41" fillId="0" borderId="1" xfId="1" applyNumberFormat="1" applyFont="1" applyBorder="1" applyAlignment="1" applyProtection="1">
      <alignment horizontal="right" vertical="center"/>
    </xf>
    <xf numFmtId="177" fontId="41" fillId="0" borderId="8" xfId="1" applyNumberFormat="1" applyFont="1" applyBorder="1" applyAlignment="1" applyProtection="1">
      <alignment horizontal="right" vertical="center"/>
    </xf>
    <xf numFmtId="177" fontId="41" fillId="0" borderId="9" xfId="1" applyNumberFormat="1" applyFont="1" applyBorder="1" applyAlignment="1" applyProtection="1">
      <alignment horizontal="right" vertical="center"/>
    </xf>
    <xf numFmtId="179" fontId="41" fillId="0" borderId="2" xfId="1" applyNumberFormat="1" applyFont="1" applyBorder="1" applyAlignment="1" applyProtection="1">
      <alignment horizontal="right" vertical="center"/>
    </xf>
    <xf numFmtId="179" fontId="41" fillId="0" borderId="3" xfId="1" applyNumberFormat="1" applyFont="1" applyBorder="1" applyAlignment="1" applyProtection="1">
      <alignment horizontal="right" vertical="center"/>
    </xf>
    <xf numFmtId="179" fontId="41" fillId="0" borderId="4" xfId="1" applyNumberFormat="1" applyFont="1" applyBorder="1" applyAlignment="1" applyProtection="1">
      <alignment horizontal="right" vertical="center"/>
    </xf>
    <xf numFmtId="0" fontId="29" fillId="0" borderId="5" xfId="0" applyFont="1" applyBorder="1" applyAlignment="1" applyProtection="1">
      <alignment horizontal="center" vertical="center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34" fillId="3" borderId="19" xfId="0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center" vertical="center" wrapText="1"/>
    </xf>
    <xf numFmtId="0" fontId="34" fillId="3" borderId="18" xfId="0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vertical="center" wrapText="1"/>
    </xf>
    <xf numFmtId="0" fontId="34" fillId="3" borderId="3" xfId="0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 vertical="center" wrapText="1"/>
    </xf>
    <xf numFmtId="0" fontId="34" fillId="3" borderId="19" xfId="0" applyFont="1" applyFill="1" applyBorder="1" applyAlignment="1">
      <alignment horizontal="left" vertical="center" wrapText="1"/>
    </xf>
    <xf numFmtId="0" fontId="34" fillId="3" borderId="0" xfId="0" applyFont="1" applyFill="1" applyAlignment="1">
      <alignment horizontal="left" vertical="center" wrapText="1"/>
    </xf>
    <xf numFmtId="0" fontId="34" fillId="3" borderId="18" xfId="0" applyFont="1" applyFill="1" applyBorder="1" applyAlignment="1">
      <alignment horizontal="left" vertical="center" wrapText="1"/>
    </xf>
    <xf numFmtId="0" fontId="34" fillId="3" borderId="2" xfId="0" applyFont="1" applyFill="1" applyBorder="1" applyAlignment="1">
      <alignment horizontal="left" vertical="center" wrapText="1"/>
    </xf>
    <xf numFmtId="0" fontId="34" fillId="3" borderId="3" xfId="0" applyFont="1" applyFill="1" applyBorder="1" applyAlignment="1">
      <alignment horizontal="left" vertical="center" wrapText="1"/>
    </xf>
    <xf numFmtId="0" fontId="34" fillId="3" borderId="4" xfId="0" applyFont="1" applyFill="1" applyBorder="1" applyAlignment="1">
      <alignment horizontal="left" vertical="center" wrapText="1"/>
    </xf>
    <xf numFmtId="0" fontId="41" fillId="0" borderId="0" xfId="0" applyFont="1" applyAlignment="1">
      <alignment horizontal="center" vertical="center" wrapText="1" shrinkToFit="1"/>
    </xf>
    <xf numFmtId="0" fontId="35" fillId="0" borderId="1" xfId="0" applyFont="1" applyBorder="1" applyProtection="1">
      <alignment vertical="center"/>
      <protection locked="0"/>
    </xf>
    <xf numFmtId="0" fontId="35" fillId="0" borderId="12" xfId="0" applyFont="1" applyBorder="1" applyProtection="1">
      <alignment vertical="center"/>
      <protection locked="0"/>
    </xf>
    <xf numFmtId="0" fontId="35" fillId="0" borderId="9" xfId="0" applyFont="1" applyBorder="1" applyProtection="1">
      <alignment vertical="center"/>
      <protection locked="0"/>
    </xf>
    <xf numFmtId="0" fontId="34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5" fillId="0" borderId="12" xfId="0" applyFont="1" applyBorder="1" applyAlignment="1" applyProtection="1">
      <alignment vertical="center" wrapText="1"/>
      <protection locked="0"/>
    </xf>
    <xf numFmtId="0" fontId="35" fillId="0" borderId="9" xfId="0" applyFont="1" applyBorder="1" applyAlignment="1" applyProtection="1">
      <alignment vertical="center" wrapText="1"/>
      <protection locked="0"/>
    </xf>
    <xf numFmtId="0" fontId="29" fillId="0" borderId="0" xfId="0" applyFont="1" applyAlignment="1">
      <alignment horizontal="left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29" fillId="0" borderId="34" xfId="0" applyFont="1" applyBorder="1" applyAlignment="1" applyProtection="1">
      <alignment horizontal="center" vertical="center" shrinkToFit="1"/>
      <protection locked="0"/>
    </xf>
    <xf numFmtId="0" fontId="29" fillId="0" borderId="35" xfId="0" applyFont="1" applyBorder="1" applyAlignment="1" applyProtection="1">
      <alignment horizontal="center" vertical="center" shrinkToFit="1"/>
      <protection locked="0"/>
    </xf>
    <xf numFmtId="0" fontId="29" fillId="0" borderId="36" xfId="0" applyFont="1" applyBorder="1" applyAlignment="1" applyProtection="1">
      <alignment horizontal="center" vertical="center" shrinkToFit="1"/>
      <protection locked="0"/>
    </xf>
    <xf numFmtId="0" fontId="34" fillId="0" borderId="31" xfId="0" applyFont="1" applyBorder="1" applyAlignment="1" applyProtection="1">
      <alignment horizontal="center" vertical="center" shrinkToFit="1"/>
      <protection locked="0"/>
    </xf>
    <xf numFmtId="0" fontId="34" fillId="0" borderId="32" xfId="0" applyFont="1" applyBorder="1" applyAlignment="1" applyProtection="1">
      <alignment horizontal="center" vertical="center" shrinkToFit="1"/>
      <protection locked="0"/>
    </xf>
    <xf numFmtId="0" fontId="34" fillId="0" borderId="33" xfId="0" applyFont="1" applyBorder="1" applyAlignment="1" applyProtection="1">
      <alignment horizontal="center" vertical="center" shrinkToFit="1"/>
      <protection locked="0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0" xfId="0" applyFont="1" applyAlignment="1" applyProtection="1">
      <alignment horizontal="left" vertical="center" shrinkToFit="1"/>
      <protection locked="0"/>
    </xf>
    <xf numFmtId="0" fontId="29" fillId="0" borderId="1" xfId="0" applyFont="1" applyBorder="1" applyAlignment="1" applyProtection="1">
      <alignment horizontal="center" vertical="center" shrinkToFit="1"/>
      <protection locked="0"/>
    </xf>
    <xf numFmtId="0" fontId="34" fillId="0" borderId="5" xfId="0" applyFont="1" applyBorder="1" applyAlignment="1" applyProtection="1">
      <alignment horizontal="center" vertical="center" shrinkToFit="1"/>
      <protection locked="0"/>
    </xf>
    <xf numFmtId="0" fontId="34" fillId="0" borderId="6" xfId="0" applyFont="1" applyBorder="1" applyAlignment="1" applyProtection="1">
      <alignment horizontal="center" vertical="center" shrinkToFit="1"/>
      <protection locked="0"/>
    </xf>
    <xf numFmtId="0" fontId="34" fillId="0" borderId="7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>
      <alignment horizontal="center" vertical="center" wrapText="1"/>
    </xf>
    <xf numFmtId="0" fontId="29" fillId="3" borderId="20" xfId="0" applyFont="1" applyFill="1" applyBorder="1" applyAlignment="1">
      <alignment horizontal="center" vertical="center"/>
    </xf>
    <xf numFmtId="0" fontId="29" fillId="3" borderId="21" xfId="0" applyFont="1" applyFill="1" applyBorder="1" applyAlignment="1">
      <alignment horizontal="center" vertical="center"/>
    </xf>
    <xf numFmtId="0" fontId="36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176" fontId="24" fillId="2" borderId="5" xfId="1" applyNumberFormat="1" applyFont="1" applyFill="1" applyBorder="1" applyAlignment="1">
      <alignment horizontal="right" vertical="center"/>
    </xf>
    <xf numFmtId="176" fontId="24" fillId="2" borderId="6" xfId="1" applyNumberFormat="1" applyFont="1" applyFill="1" applyBorder="1" applyAlignment="1">
      <alignment horizontal="right" vertical="center"/>
    </xf>
    <xf numFmtId="38" fontId="24" fillId="0" borderId="1" xfId="1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176" fontId="24" fillId="0" borderId="2" xfId="1" applyNumberFormat="1" applyFont="1" applyBorder="1" applyAlignment="1">
      <alignment horizontal="right" vertical="center"/>
    </xf>
    <xf numFmtId="176" fontId="24" fillId="0" borderId="3" xfId="1" applyNumberFormat="1" applyFont="1" applyBorder="1" applyAlignment="1">
      <alignment horizontal="right" vertical="center"/>
    </xf>
    <xf numFmtId="176" fontId="24" fillId="0" borderId="4" xfId="1" applyNumberFormat="1" applyFont="1" applyBorder="1" applyAlignment="1">
      <alignment horizontal="right" vertical="center"/>
    </xf>
    <xf numFmtId="38" fontId="24" fillId="0" borderId="9" xfId="1" applyFont="1" applyBorder="1" applyAlignment="1">
      <alignment horizontal="right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38" fontId="25" fillId="0" borderId="13" xfId="0" applyNumberFormat="1" applyFont="1" applyBorder="1" applyAlignment="1">
      <alignment horizontal="center" vertical="center"/>
    </xf>
    <xf numFmtId="38" fontId="25" fillId="0" borderId="14" xfId="0" applyNumberFormat="1" applyFont="1" applyBorder="1" applyAlignment="1">
      <alignment horizontal="center" vertical="center"/>
    </xf>
    <xf numFmtId="0" fontId="29" fillId="4" borderId="5" xfId="0" applyFont="1" applyFill="1" applyBorder="1" applyAlignment="1" applyProtection="1">
      <alignment horizontal="center" vertical="center"/>
      <protection locked="0"/>
    </xf>
    <xf numFmtId="0" fontId="29" fillId="4" borderId="6" xfId="0" applyFont="1" applyFill="1" applyBorder="1" applyAlignment="1" applyProtection="1">
      <alignment horizontal="center" vertical="center"/>
      <protection locked="0"/>
    </xf>
    <xf numFmtId="0" fontId="29" fillId="4" borderId="7" xfId="0" applyFont="1" applyFill="1" applyBorder="1" applyAlignment="1" applyProtection="1">
      <alignment horizontal="center" vertical="center"/>
      <protection locked="0"/>
    </xf>
    <xf numFmtId="176" fontId="24" fillId="2" borderId="10" xfId="1" applyNumberFormat="1" applyFont="1" applyFill="1" applyBorder="1" applyAlignment="1">
      <alignment horizontal="right" vertical="center"/>
    </xf>
    <xf numFmtId="176" fontId="24" fillId="2" borderId="11" xfId="1" applyNumberFormat="1" applyFont="1" applyFill="1" applyBorder="1" applyAlignment="1">
      <alignment horizontal="right" vertical="center"/>
    </xf>
    <xf numFmtId="38" fontId="24" fillId="0" borderId="8" xfId="1" applyFont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 applyProtection="1">
      <alignment vertical="center" shrinkToFi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9" fontId="8" fillId="0" borderId="0" xfId="3" applyFont="1" applyAlignment="1">
      <alignment horizontal="center" vertical="center"/>
    </xf>
    <xf numFmtId="0" fontId="29" fillId="0" borderId="0" xfId="0" applyFont="1" applyAlignment="1" applyProtection="1">
      <alignment horizontal="right" vertical="center"/>
      <protection locked="0"/>
    </xf>
  </cellXfs>
  <cellStyles count="4">
    <cellStyle name="パーセント" xfId="3" builtinId="5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FFCC"/>
      <color rgb="FFE791D0"/>
      <color rgb="FF01A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20</xdr:row>
          <xdr:rowOff>0</xdr:rowOff>
        </xdr:from>
        <xdr:to>
          <xdr:col>2</xdr:col>
          <xdr:colOff>0</xdr:colOff>
          <xdr:row>21</xdr:row>
          <xdr:rowOff>30480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21</xdr:row>
          <xdr:rowOff>0</xdr:rowOff>
        </xdr:from>
        <xdr:to>
          <xdr:col>2</xdr:col>
          <xdr:colOff>0</xdr:colOff>
          <xdr:row>22</xdr:row>
          <xdr:rowOff>30480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22</xdr:row>
          <xdr:rowOff>0</xdr:rowOff>
        </xdr:from>
        <xdr:to>
          <xdr:col>2</xdr:col>
          <xdr:colOff>0</xdr:colOff>
          <xdr:row>23</xdr:row>
          <xdr:rowOff>30480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207066</xdr:colOff>
      <xdr:row>64</xdr:row>
      <xdr:rowOff>231912</xdr:rowOff>
    </xdr:from>
    <xdr:to>
      <xdr:col>21</xdr:col>
      <xdr:colOff>132522</xdr:colOff>
      <xdr:row>65</xdr:row>
      <xdr:rowOff>157369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584675" y="11007586"/>
          <a:ext cx="438977" cy="15737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74543</xdr:colOff>
      <xdr:row>1</xdr:row>
      <xdr:rowOff>57979</xdr:rowOff>
    </xdr:from>
    <xdr:to>
      <xdr:col>6</xdr:col>
      <xdr:colOff>8282</xdr:colOff>
      <xdr:row>1</xdr:row>
      <xdr:rowOff>339587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4543" y="256762"/>
          <a:ext cx="2377109" cy="281608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22</xdr:row>
          <xdr:rowOff>0</xdr:rowOff>
        </xdr:from>
        <xdr:to>
          <xdr:col>2</xdr:col>
          <xdr:colOff>0</xdr:colOff>
          <xdr:row>23</xdr:row>
          <xdr:rowOff>30480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22</xdr:row>
          <xdr:rowOff>0</xdr:rowOff>
        </xdr:from>
        <xdr:to>
          <xdr:col>2</xdr:col>
          <xdr:colOff>0</xdr:colOff>
          <xdr:row>23</xdr:row>
          <xdr:rowOff>30480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23</xdr:row>
          <xdr:rowOff>0</xdr:rowOff>
        </xdr:from>
        <xdr:to>
          <xdr:col>2</xdr:col>
          <xdr:colOff>0</xdr:colOff>
          <xdr:row>24</xdr:row>
          <xdr:rowOff>38100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23</xdr:row>
          <xdr:rowOff>0</xdr:rowOff>
        </xdr:from>
        <xdr:to>
          <xdr:col>2</xdr:col>
          <xdr:colOff>0</xdr:colOff>
          <xdr:row>24</xdr:row>
          <xdr:rowOff>45720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23</xdr:row>
          <xdr:rowOff>0</xdr:rowOff>
        </xdr:from>
        <xdr:to>
          <xdr:col>2</xdr:col>
          <xdr:colOff>0</xdr:colOff>
          <xdr:row>24</xdr:row>
          <xdr:rowOff>45720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23</xdr:row>
          <xdr:rowOff>0</xdr:rowOff>
        </xdr:from>
        <xdr:to>
          <xdr:col>2</xdr:col>
          <xdr:colOff>0</xdr:colOff>
          <xdr:row>24</xdr:row>
          <xdr:rowOff>45720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23</xdr:row>
          <xdr:rowOff>0</xdr:rowOff>
        </xdr:from>
        <xdr:to>
          <xdr:col>2</xdr:col>
          <xdr:colOff>0</xdr:colOff>
          <xdr:row>24</xdr:row>
          <xdr:rowOff>38100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20</xdr:row>
          <xdr:rowOff>0</xdr:rowOff>
        </xdr:from>
        <xdr:to>
          <xdr:col>2</xdr:col>
          <xdr:colOff>0</xdr:colOff>
          <xdr:row>21</xdr:row>
          <xdr:rowOff>30480</xdr:rowOff>
        </xdr:to>
        <xdr:sp macro="" textlink="">
          <xdr:nvSpPr>
            <xdr:cNvPr id="143361" name="Check Box 1" hidden="1">
              <a:extLst>
                <a:ext uri="{63B3BB69-23CF-44E3-9099-C40C66FF867C}">
                  <a14:compatExt spid="_x0000_s143361"/>
                </a:ext>
                <a:ext uri="{FF2B5EF4-FFF2-40B4-BE49-F238E27FC236}">
                  <a16:creationId xmlns:a16="http://schemas.microsoft.com/office/drawing/2014/main" id="{00000000-0008-0000-0100-0000013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21</xdr:row>
          <xdr:rowOff>0</xdr:rowOff>
        </xdr:from>
        <xdr:to>
          <xdr:col>2</xdr:col>
          <xdr:colOff>0</xdr:colOff>
          <xdr:row>22</xdr:row>
          <xdr:rowOff>30480</xdr:rowOff>
        </xdr:to>
        <xdr:sp macro="" textlink="">
          <xdr:nvSpPr>
            <xdr:cNvPr id="143362" name="Check Box 2" hidden="1">
              <a:extLst>
                <a:ext uri="{63B3BB69-23CF-44E3-9099-C40C66FF867C}">
                  <a14:compatExt spid="_x0000_s143362"/>
                </a:ext>
                <a:ext uri="{FF2B5EF4-FFF2-40B4-BE49-F238E27FC236}">
                  <a16:creationId xmlns:a16="http://schemas.microsoft.com/office/drawing/2014/main" id="{00000000-0008-0000-0100-0000023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22</xdr:row>
          <xdr:rowOff>0</xdr:rowOff>
        </xdr:from>
        <xdr:to>
          <xdr:col>2</xdr:col>
          <xdr:colOff>0</xdr:colOff>
          <xdr:row>23</xdr:row>
          <xdr:rowOff>30480</xdr:rowOff>
        </xdr:to>
        <xdr:sp macro="" textlink="">
          <xdr:nvSpPr>
            <xdr:cNvPr id="143363" name="Check Box 3" hidden="1">
              <a:extLst>
                <a:ext uri="{63B3BB69-23CF-44E3-9099-C40C66FF867C}">
                  <a14:compatExt spid="_x0000_s143363"/>
                </a:ext>
                <a:ext uri="{FF2B5EF4-FFF2-40B4-BE49-F238E27FC236}">
                  <a16:creationId xmlns:a16="http://schemas.microsoft.com/office/drawing/2014/main" id="{00000000-0008-0000-0100-0000033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157370</xdr:colOff>
      <xdr:row>65</xdr:row>
      <xdr:rowOff>8283</xdr:rowOff>
    </xdr:from>
    <xdr:to>
      <xdr:col>21</xdr:col>
      <xdr:colOff>82826</xdr:colOff>
      <xdr:row>65</xdr:row>
      <xdr:rowOff>165653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534979" y="10991022"/>
          <a:ext cx="438977" cy="15737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240196</xdr:colOff>
      <xdr:row>65</xdr:row>
      <xdr:rowOff>24847</xdr:rowOff>
    </xdr:from>
    <xdr:to>
      <xdr:col>9</xdr:col>
      <xdr:colOff>66261</xdr:colOff>
      <xdr:row>66</xdr:row>
      <xdr:rowOff>8282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990022" y="9823173"/>
          <a:ext cx="438978" cy="22363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82826</xdr:colOff>
      <xdr:row>1</xdr:row>
      <xdr:rowOff>49696</xdr:rowOff>
    </xdr:from>
    <xdr:to>
      <xdr:col>6</xdr:col>
      <xdr:colOff>16565</xdr:colOff>
      <xdr:row>1</xdr:row>
      <xdr:rowOff>323022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2826" y="248479"/>
          <a:ext cx="2377109" cy="273326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  <xdr:twoCellAnchor>
    <xdr:from>
      <xdr:col>4</xdr:col>
      <xdr:colOff>240196</xdr:colOff>
      <xdr:row>0</xdr:row>
      <xdr:rowOff>91108</xdr:rowOff>
    </xdr:from>
    <xdr:to>
      <xdr:col>11</xdr:col>
      <xdr:colOff>248482</xdr:colOff>
      <xdr:row>2</xdr:row>
      <xdr:rowOff>33130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938131" y="91108"/>
          <a:ext cx="2286003" cy="306457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ja-JP" altLang="en-US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22</xdr:row>
          <xdr:rowOff>0</xdr:rowOff>
        </xdr:from>
        <xdr:to>
          <xdr:col>2</xdr:col>
          <xdr:colOff>0</xdr:colOff>
          <xdr:row>23</xdr:row>
          <xdr:rowOff>30480</xdr:rowOff>
        </xdr:to>
        <xdr:sp macro="" textlink="">
          <xdr:nvSpPr>
            <xdr:cNvPr id="143370" name="Check Box 10" hidden="1">
              <a:extLst>
                <a:ext uri="{63B3BB69-23CF-44E3-9099-C40C66FF867C}">
                  <a14:compatExt spid="_x0000_s143370"/>
                </a:ext>
                <a:ext uri="{FF2B5EF4-FFF2-40B4-BE49-F238E27FC236}">
                  <a16:creationId xmlns:a16="http://schemas.microsoft.com/office/drawing/2014/main" id="{00000000-0008-0000-0100-00000A3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22</xdr:row>
          <xdr:rowOff>0</xdr:rowOff>
        </xdr:from>
        <xdr:to>
          <xdr:col>2</xdr:col>
          <xdr:colOff>0</xdr:colOff>
          <xdr:row>23</xdr:row>
          <xdr:rowOff>30480</xdr:rowOff>
        </xdr:to>
        <xdr:sp macro="" textlink="">
          <xdr:nvSpPr>
            <xdr:cNvPr id="143371" name="Check Box 11" hidden="1">
              <a:extLst>
                <a:ext uri="{63B3BB69-23CF-44E3-9099-C40C66FF867C}">
                  <a14:compatExt spid="_x0000_s143371"/>
                </a:ext>
                <a:ext uri="{FF2B5EF4-FFF2-40B4-BE49-F238E27FC236}">
                  <a16:creationId xmlns:a16="http://schemas.microsoft.com/office/drawing/2014/main" id="{00000000-0008-0000-0100-00000B3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22</xdr:row>
          <xdr:rowOff>0</xdr:rowOff>
        </xdr:from>
        <xdr:to>
          <xdr:col>2</xdr:col>
          <xdr:colOff>0</xdr:colOff>
          <xdr:row>23</xdr:row>
          <xdr:rowOff>30480</xdr:rowOff>
        </xdr:to>
        <xdr:sp macro="" textlink="">
          <xdr:nvSpPr>
            <xdr:cNvPr id="143372" name="Check Box 12" hidden="1">
              <a:extLst>
                <a:ext uri="{63B3BB69-23CF-44E3-9099-C40C66FF867C}">
                  <a14:compatExt spid="_x0000_s143372"/>
                </a:ext>
                <a:ext uri="{FF2B5EF4-FFF2-40B4-BE49-F238E27FC236}">
                  <a16:creationId xmlns:a16="http://schemas.microsoft.com/office/drawing/2014/main" id="{00000000-0008-0000-0100-00000C3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23</xdr:row>
          <xdr:rowOff>0</xdr:rowOff>
        </xdr:from>
        <xdr:to>
          <xdr:col>2</xdr:col>
          <xdr:colOff>0</xdr:colOff>
          <xdr:row>24</xdr:row>
          <xdr:rowOff>30480</xdr:rowOff>
        </xdr:to>
        <xdr:sp macro="" textlink="">
          <xdr:nvSpPr>
            <xdr:cNvPr id="143373" name="Check Box 13" hidden="1">
              <a:extLst>
                <a:ext uri="{63B3BB69-23CF-44E3-9099-C40C66FF867C}">
                  <a14:compatExt spid="_x0000_s143373"/>
                </a:ext>
                <a:ext uri="{FF2B5EF4-FFF2-40B4-BE49-F238E27FC236}">
                  <a16:creationId xmlns:a16="http://schemas.microsoft.com/office/drawing/2014/main" id="{00000000-0008-0000-0100-00000D3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605116</xdr:colOff>
      <xdr:row>4</xdr:row>
      <xdr:rowOff>145676</xdr:rowOff>
    </xdr:from>
    <xdr:to>
      <xdr:col>5</xdr:col>
      <xdr:colOff>369793</xdr:colOff>
      <xdr:row>8</xdr:row>
      <xdr:rowOff>44823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501587" y="649941"/>
          <a:ext cx="3742765" cy="840441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＜換算割合＞　１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0.482㎥</a:t>
          </a:r>
        </a:p>
        <a:p>
          <a:pPr algn="ctr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小数点第二位以下を切捨て</a:t>
          </a:r>
        </a:p>
      </xdr:txBody>
    </xdr:sp>
    <xdr:clientData/>
  </xdr:twoCellAnchor>
  <xdr:twoCellAnchor>
    <xdr:from>
      <xdr:col>1</xdr:col>
      <xdr:colOff>44824</xdr:colOff>
      <xdr:row>1</xdr:row>
      <xdr:rowOff>67235</xdr:rowOff>
    </xdr:from>
    <xdr:to>
      <xdr:col>3</xdr:col>
      <xdr:colOff>662609</xdr:colOff>
      <xdr:row>2</xdr:row>
      <xdr:rowOff>113520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93912" y="302559"/>
          <a:ext cx="2377109" cy="281608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  <xdr:twoCellAnchor>
    <xdr:from>
      <xdr:col>2</xdr:col>
      <xdr:colOff>605116</xdr:colOff>
      <xdr:row>4</xdr:row>
      <xdr:rowOff>145676</xdr:rowOff>
    </xdr:from>
    <xdr:to>
      <xdr:col>5</xdr:col>
      <xdr:colOff>369793</xdr:colOff>
      <xdr:row>8</xdr:row>
      <xdr:rowOff>44823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500466" y="1098176"/>
          <a:ext cx="3733427" cy="813547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＜換算割合＞　１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0.482㎥</a:t>
          </a:r>
        </a:p>
        <a:p>
          <a:pPr algn="ctr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小数点第二位以下を切捨て</a:t>
          </a:r>
        </a:p>
      </xdr:txBody>
    </xdr:sp>
    <xdr:clientData/>
  </xdr:twoCellAnchor>
  <xdr:twoCellAnchor>
    <xdr:from>
      <xdr:col>1</xdr:col>
      <xdr:colOff>44824</xdr:colOff>
      <xdr:row>1</xdr:row>
      <xdr:rowOff>67235</xdr:rowOff>
    </xdr:from>
    <xdr:to>
      <xdr:col>3</xdr:col>
      <xdr:colOff>662609</xdr:colOff>
      <xdr:row>2</xdr:row>
      <xdr:rowOff>113520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97274" y="295835"/>
          <a:ext cx="2370385" cy="274885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605116</xdr:colOff>
      <xdr:row>4</xdr:row>
      <xdr:rowOff>145676</xdr:rowOff>
    </xdr:from>
    <xdr:to>
      <xdr:col>5</xdr:col>
      <xdr:colOff>369793</xdr:colOff>
      <xdr:row>8</xdr:row>
      <xdr:rowOff>44823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00466" y="650501"/>
          <a:ext cx="3736602" cy="851647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＜換算割合＞　１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0.482㎥</a:t>
          </a:r>
        </a:p>
        <a:p>
          <a:pPr algn="ctr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小数点第二位以下を切捨て</a:t>
          </a:r>
        </a:p>
      </xdr:txBody>
    </xdr:sp>
    <xdr:clientData/>
  </xdr:twoCellAnchor>
  <xdr:twoCellAnchor>
    <xdr:from>
      <xdr:col>3</xdr:col>
      <xdr:colOff>369795</xdr:colOff>
      <xdr:row>0</xdr:row>
      <xdr:rowOff>33618</xdr:rowOff>
    </xdr:from>
    <xdr:to>
      <xdr:col>4</xdr:col>
      <xdr:colOff>728383</xdr:colOff>
      <xdr:row>0</xdr:row>
      <xdr:rowOff>414619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678207" y="33618"/>
          <a:ext cx="1445558" cy="381001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ja-JP" altLang="en-US" sz="1100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617785</xdr:colOff>
      <xdr:row>2</xdr:row>
      <xdr:rowOff>23872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49088" y="448235"/>
          <a:ext cx="2377109" cy="281608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605116</xdr:colOff>
      <xdr:row>4</xdr:row>
      <xdr:rowOff>145676</xdr:rowOff>
    </xdr:from>
    <xdr:to>
      <xdr:col>5</xdr:col>
      <xdr:colOff>369793</xdr:colOff>
      <xdr:row>8</xdr:row>
      <xdr:rowOff>44823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500466" y="650501"/>
          <a:ext cx="3736602" cy="851647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＜換算割合＞　１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0.355㎥</a:t>
          </a:r>
        </a:p>
        <a:p>
          <a:pPr algn="ctr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小数点第二位以下を切捨て</a:t>
          </a:r>
        </a:p>
      </xdr:txBody>
    </xdr:sp>
    <xdr:clientData/>
  </xdr:twoCellAnchor>
  <xdr:twoCellAnchor>
    <xdr:from>
      <xdr:col>1</xdr:col>
      <xdr:colOff>22412</xdr:colOff>
      <xdr:row>1</xdr:row>
      <xdr:rowOff>67236</xdr:rowOff>
    </xdr:from>
    <xdr:to>
      <xdr:col>3</xdr:col>
      <xdr:colOff>640197</xdr:colOff>
      <xdr:row>2</xdr:row>
      <xdr:rowOff>113521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571500" y="302560"/>
          <a:ext cx="2377109" cy="281608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  <xdr:twoCellAnchor>
    <xdr:from>
      <xdr:col>2</xdr:col>
      <xdr:colOff>605116</xdr:colOff>
      <xdr:row>4</xdr:row>
      <xdr:rowOff>145676</xdr:rowOff>
    </xdr:from>
    <xdr:to>
      <xdr:col>5</xdr:col>
      <xdr:colOff>369793</xdr:colOff>
      <xdr:row>8</xdr:row>
      <xdr:rowOff>44823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500466" y="1098176"/>
          <a:ext cx="3733427" cy="813547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＜換算割合＞　１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0.355㎥</a:t>
          </a:r>
        </a:p>
        <a:p>
          <a:pPr algn="ctr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小数点第二位以下を切捨て</a:t>
          </a:r>
        </a:p>
      </xdr:txBody>
    </xdr:sp>
    <xdr:clientData/>
  </xdr:twoCellAnchor>
  <xdr:twoCellAnchor>
    <xdr:from>
      <xdr:col>1</xdr:col>
      <xdr:colOff>22412</xdr:colOff>
      <xdr:row>1</xdr:row>
      <xdr:rowOff>67236</xdr:rowOff>
    </xdr:from>
    <xdr:to>
      <xdr:col>3</xdr:col>
      <xdr:colOff>640197</xdr:colOff>
      <xdr:row>2</xdr:row>
      <xdr:rowOff>113521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74862" y="295836"/>
          <a:ext cx="2370385" cy="274885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605116</xdr:colOff>
      <xdr:row>4</xdr:row>
      <xdr:rowOff>145676</xdr:rowOff>
    </xdr:from>
    <xdr:to>
      <xdr:col>5</xdr:col>
      <xdr:colOff>369793</xdr:colOff>
      <xdr:row>8</xdr:row>
      <xdr:rowOff>44823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500466" y="650501"/>
          <a:ext cx="3736602" cy="851647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＜換算割合＞　１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0.355㎥</a:t>
          </a:r>
        </a:p>
        <a:p>
          <a:pPr algn="ctr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小数点第二位以下を切捨て</a:t>
          </a:r>
        </a:p>
      </xdr:txBody>
    </xdr:sp>
    <xdr:clientData/>
  </xdr:twoCellAnchor>
  <xdr:twoCellAnchor>
    <xdr:from>
      <xdr:col>3</xdr:col>
      <xdr:colOff>403412</xdr:colOff>
      <xdr:row>0</xdr:row>
      <xdr:rowOff>44824</xdr:rowOff>
    </xdr:from>
    <xdr:to>
      <xdr:col>4</xdr:col>
      <xdr:colOff>762000</xdr:colOff>
      <xdr:row>0</xdr:row>
      <xdr:rowOff>425825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711824" y="44824"/>
          <a:ext cx="1445558" cy="381001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ja-JP" altLang="en-US" sz="1100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67236</xdr:colOff>
      <xdr:row>0</xdr:row>
      <xdr:rowOff>459441</xdr:rowOff>
    </xdr:from>
    <xdr:to>
      <xdr:col>3</xdr:col>
      <xdr:colOff>685021</xdr:colOff>
      <xdr:row>1</xdr:row>
      <xdr:rowOff>259196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16324" y="459441"/>
          <a:ext cx="2377109" cy="281608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4</xdr:col>
      <xdr:colOff>140805</xdr:colOff>
      <xdr:row>2</xdr:row>
      <xdr:rowOff>8282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98174" y="273326"/>
          <a:ext cx="2377109" cy="281608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99392</xdr:colOff>
      <xdr:row>1</xdr:row>
      <xdr:rowOff>49696</xdr:rowOff>
    </xdr:from>
    <xdr:to>
      <xdr:col>7</xdr:col>
      <xdr:colOff>215349</xdr:colOff>
      <xdr:row>2</xdr:row>
      <xdr:rowOff>132522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99392" y="248479"/>
          <a:ext cx="2377109" cy="281608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U72"/>
  <sheetViews>
    <sheetView showGridLines="0" tabSelected="1" view="pageBreakPreview" zoomScale="115" zoomScaleNormal="115" zoomScaleSheetLayoutView="115" workbookViewId="0">
      <selection activeCell="N2" sqref="N2:R2"/>
    </sheetView>
  </sheetViews>
  <sheetFormatPr defaultColWidth="3.3984375" defaultRowHeight="22.5" customHeight="1"/>
  <cols>
    <col min="1" max="1" width="3" style="106" customWidth="1"/>
    <col min="2" max="2" width="7.59765625" style="106" customWidth="1"/>
    <col min="3" max="5" width="5.59765625" style="106" customWidth="1"/>
    <col min="6" max="18" width="4" style="106" customWidth="1"/>
    <col min="19" max="16384" width="3.3984375" style="106"/>
  </cols>
  <sheetData>
    <row r="1" spans="1:18" ht="15.75" customHeight="1">
      <c r="A1" s="106" t="s">
        <v>42</v>
      </c>
      <c r="R1" s="107"/>
    </row>
    <row r="2" spans="1:18" ht="34.5" customHeight="1">
      <c r="N2" s="284" t="s">
        <v>45</v>
      </c>
      <c r="O2" s="284"/>
      <c r="P2" s="284"/>
      <c r="Q2" s="284"/>
      <c r="R2" s="284"/>
    </row>
    <row r="3" spans="1:18" ht="3" customHeight="1">
      <c r="A3" s="157" t="s">
        <v>115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8" ht="22.5" customHeight="1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</row>
    <row r="5" spans="1:18" ht="2.25" customHeight="1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</row>
    <row r="6" spans="1:18" ht="16.5" customHeight="1">
      <c r="A6" s="106" t="s">
        <v>10</v>
      </c>
    </row>
    <row r="7" spans="1:18" ht="1.5" customHeight="1"/>
    <row r="8" spans="1:18" ht="14.25" customHeight="1">
      <c r="A8" s="106" t="s">
        <v>0</v>
      </c>
      <c r="I8" s="106" t="s">
        <v>1</v>
      </c>
      <c r="K8" s="193" t="s">
        <v>145</v>
      </c>
      <c r="L8" s="193"/>
      <c r="M8" s="193"/>
      <c r="N8" s="193"/>
      <c r="O8" s="193"/>
      <c r="P8" s="193"/>
      <c r="Q8" s="193"/>
      <c r="R8" s="193"/>
    </row>
    <row r="9" spans="1:18" ht="14.25" customHeight="1">
      <c r="I9" s="106" t="s">
        <v>2</v>
      </c>
      <c r="K9" s="193"/>
      <c r="L9" s="193"/>
      <c r="M9" s="193"/>
      <c r="N9" s="193"/>
      <c r="O9" s="193"/>
      <c r="P9" s="193"/>
      <c r="Q9" s="193"/>
      <c r="R9" s="193"/>
    </row>
    <row r="10" spans="1:18" ht="14.25" customHeight="1">
      <c r="I10" s="106" t="s">
        <v>3</v>
      </c>
      <c r="K10" s="193"/>
      <c r="L10" s="193"/>
      <c r="M10" s="193"/>
      <c r="N10" s="193"/>
      <c r="O10" s="193"/>
      <c r="P10" s="193"/>
      <c r="Q10" s="193"/>
      <c r="R10" s="193"/>
    </row>
    <row r="11" spans="1:18" ht="2.25" customHeight="1">
      <c r="P11" s="109"/>
      <c r="Q11" s="109"/>
      <c r="R11" s="109"/>
    </row>
    <row r="12" spans="1:18" ht="14.25" customHeight="1">
      <c r="J12" s="176" t="s">
        <v>4</v>
      </c>
      <c r="K12" s="177"/>
      <c r="L12" s="178"/>
      <c r="M12" s="195"/>
      <c r="N12" s="196"/>
      <c r="O12" s="196"/>
      <c r="P12" s="196"/>
      <c r="Q12" s="196"/>
      <c r="R12" s="197"/>
    </row>
    <row r="13" spans="1:18" ht="14.25" customHeight="1">
      <c r="J13" s="176" t="s">
        <v>5</v>
      </c>
      <c r="K13" s="177"/>
      <c r="L13" s="178"/>
      <c r="M13" s="195"/>
      <c r="N13" s="196"/>
      <c r="O13" s="196"/>
      <c r="P13" s="196"/>
      <c r="Q13" s="196"/>
      <c r="R13" s="197"/>
    </row>
    <row r="14" spans="1:18" ht="14.25" customHeight="1">
      <c r="J14" s="176" t="s">
        <v>6</v>
      </c>
      <c r="K14" s="177"/>
      <c r="L14" s="178"/>
      <c r="M14" s="195"/>
      <c r="N14" s="196"/>
      <c r="O14" s="196"/>
      <c r="P14" s="196"/>
      <c r="Q14" s="196"/>
      <c r="R14" s="197"/>
    </row>
    <row r="15" spans="1:18" ht="2.25" customHeight="1">
      <c r="Q15" s="69"/>
      <c r="R15" s="69"/>
    </row>
    <row r="16" spans="1:18" s="69" customFormat="1" ht="33.75" customHeight="1">
      <c r="A16" s="175" t="s">
        <v>118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</row>
    <row r="17" spans="1:21" s="69" customFormat="1" ht="2.25" customHeight="1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</row>
    <row r="18" spans="1:21" s="69" customFormat="1" ht="14.25" customHeight="1">
      <c r="A18" s="198" t="s">
        <v>11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</row>
    <row r="19" spans="1:21" s="69" customFormat="1" ht="3.75" customHeight="1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</row>
    <row r="20" spans="1:21" s="69" customFormat="1" ht="13.2">
      <c r="A20" s="37" t="s">
        <v>135</v>
      </c>
      <c r="B20" s="70"/>
      <c r="C20" s="70"/>
      <c r="D20" s="70"/>
      <c r="E20" s="70"/>
      <c r="F20" s="70"/>
      <c r="G20" s="88" t="s">
        <v>134</v>
      </c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</row>
    <row r="21" spans="1:21" s="69" customFormat="1" ht="17.25" customHeight="1">
      <c r="A21" s="37"/>
      <c r="B21" s="111"/>
      <c r="C21" s="60" t="s">
        <v>44</v>
      </c>
      <c r="D21" s="60"/>
      <c r="E21" s="6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21" s="69" customFormat="1" ht="17.25" customHeight="1">
      <c r="A22" s="37"/>
      <c r="B22" s="111"/>
      <c r="C22" s="60" t="s">
        <v>52</v>
      </c>
      <c r="D22" s="60"/>
      <c r="E22" s="6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</row>
    <row r="23" spans="1:21" s="69" customFormat="1" ht="17.25" customHeight="1">
      <c r="A23" s="37"/>
      <c r="B23" s="111"/>
      <c r="C23" s="60" t="s">
        <v>108</v>
      </c>
      <c r="D23" s="60"/>
      <c r="E23" s="6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</row>
    <row r="24" spans="1:21" s="69" customFormat="1" ht="15.75" customHeight="1">
      <c r="A24" s="70"/>
      <c r="B24" s="70"/>
      <c r="C24" s="106" t="s">
        <v>124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</row>
    <row r="25" spans="1:21" s="69" customFormat="1" ht="15.75" customHeight="1">
      <c r="A25" s="70"/>
      <c r="B25" s="70"/>
      <c r="C25" s="106" t="s">
        <v>122</v>
      </c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</row>
    <row r="26" spans="1:21" s="69" customFormat="1" ht="15.75" customHeight="1">
      <c r="A26" s="70"/>
      <c r="B26" s="70"/>
      <c r="C26" s="106" t="s">
        <v>123</v>
      </c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</row>
    <row r="27" spans="1:21" s="69" customFormat="1" ht="6.75" customHeight="1">
      <c r="A27" s="37"/>
      <c r="B27" s="60"/>
      <c r="C27" s="60"/>
      <c r="D27" s="60"/>
      <c r="E27" s="6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</row>
    <row r="28" spans="1:21" s="69" customFormat="1" ht="17.25" customHeight="1">
      <c r="A28" s="112" t="s">
        <v>53</v>
      </c>
      <c r="B28" s="113"/>
      <c r="C28" s="113"/>
      <c r="D28" s="113"/>
      <c r="E28" s="113"/>
      <c r="F28" s="142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4"/>
      <c r="S28" s="113"/>
      <c r="T28" s="113"/>
    </row>
    <row r="29" spans="1:21" s="69" customFormat="1" ht="6" customHeight="1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3"/>
    </row>
    <row r="30" spans="1:21" s="69" customFormat="1" ht="13.2">
      <c r="A30" s="37" t="s">
        <v>46</v>
      </c>
      <c r="B30" s="70"/>
      <c r="C30" s="70"/>
      <c r="D30" s="70"/>
      <c r="E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</row>
    <row r="31" spans="1:21" s="69" customFormat="1" ht="15" customHeight="1">
      <c r="A31" s="37"/>
      <c r="B31" s="52" t="s">
        <v>111</v>
      </c>
      <c r="C31" s="70"/>
      <c r="D31" s="70"/>
      <c r="E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</row>
    <row r="32" spans="1:21" s="69" customFormat="1" ht="15" customHeight="1">
      <c r="A32" s="37"/>
      <c r="B32" s="52" t="s">
        <v>110</v>
      </c>
      <c r="C32" s="70"/>
      <c r="D32" s="70"/>
      <c r="E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s="69" customFormat="1" ht="15" customHeight="1">
      <c r="A33" s="37"/>
      <c r="B33" s="52" t="s">
        <v>112</v>
      </c>
      <c r="C33" s="70"/>
      <c r="D33" s="70"/>
      <c r="E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</row>
    <row r="34" spans="1:18" s="69" customFormat="1" ht="15" customHeight="1">
      <c r="A34" s="37"/>
      <c r="B34" s="115" t="s">
        <v>113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1"/>
      <c r="R34" s="71"/>
    </row>
    <row r="35" spans="1:18" s="69" customFormat="1" ht="15" customHeight="1">
      <c r="A35" s="37"/>
      <c r="B35" s="52" t="s">
        <v>125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1"/>
      <c r="R35" s="71"/>
    </row>
    <row r="36" spans="1:18" s="69" customFormat="1" ht="15" customHeight="1">
      <c r="A36" s="37"/>
      <c r="B36" s="115" t="s">
        <v>126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1"/>
      <c r="R36" s="71"/>
    </row>
    <row r="37" spans="1:18" s="69" customFormat="1" ht="15" customHeight="1">
      <c r="A37" s="37"/>
      <c r="B37" s="115" t="s">
        <v>127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1"/>
      <c r="R37" s="71"/>
    </row>
    <row r="38" spans="1:18" s="69" customFormat="1" ht="15" customHeight="1">
      <c r="A38" s="37"/>
      <c r="B38" s="52" t="s">
        <v>142</v>
      </c>
      <c r="F38" s="70"/>
      <c r="G38" s="70"/>
      <c r="H38" s="70"/>
      <c r="I38" s="70"/>
      <c r="J38" s="70"/>
      <c r="K38" s="70"/>
      <c r="L38" s="70"/>
      <c r="M38" s="70"/>
      <c r="N38" s="70"/>
      <c r="O38" s="70"/>
      <c r="Q38" s="71"/>
      <c r="R38" s="71"/>
    </row>
    <row r="39" spans="1:18" s="69" customFormat="1" ht="15" customHeight="1">
      <c r="A39" s="37"/>
      <c r="B39" s="52" t="s">
        <v>143</v>
      </c>
      <c r="F39" s="70"/>
      <c r="G39" s="70"/>
      <c r="H39" s="70"/>
      <c r="I39" s="70"/>
      <c r="J39" s="70"/>
      <c r="K39" s="70"/>
      <c r="L39" s="70"/>
      <c r="M39" s="70"/>
      <c r="N39" s="70"/>
      <c r="O39" s="70"/>
      <c r="Q39" s="71"/>
      <c r="R39" s="71"/>
    </row>
    <row r="40" spans="1:18" s="69" customFormat="1" ht="15" customHeight="1">
      <c r="A40" s="37"/>
      <c r="B40" s="116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1"/>
      <c r="R40" s="71" t="s">
        <v>9</v>
      </c>
    </row>
    <row r="41" spans="1:18" ht="26.25" customHeight="1">
      <c r="B41" s="131" t="s">
        <v>27</v>
      </c>
      <c r="C41" s="199" t="s">
        <v>128</v>
      </c>
      <c r="D41" s="200"/>
      <c r="E41" s="200"/>
      <c r="F41" s="200"/>
      <c r="G41" s="200"/>
      <c r="H41" s="117" t="s">
        <v>129</v>
      </c>
      <c r="I41" s="118"/>
      <c r="J41" s="118"/>
      <c r="K41" s="118"/>
      <c r="L41" s="118"/>
      <c r="M41" s="118"/>
      <c r="N41" s="118"/>
      <c r="O41" s="118"/>
      <c r="P41" s="118"/>
      <c r="Q41" s="118"/>
      <c r="R41" s="119"/>
    </row>
    <row r="42" spans="1:18" ht="27" customHeight="1">
      <c r="B42" s="132"/>
      <c r="C42" s="151" t="s">
        <v>132</v>
      </c>
      <c r="D42" s="152"/>
      <c r="E42" s="152"/>
      <c r="F42" s="152"/>
      <c r="G42" s="153"/>
      <c r="H42" s="145" t="s">
        <v>109</v>
      </c>
      <c r="I42" s="146"/>
      <c r="J42" s="146"/>
      <c r="K42" s="146"/>
      <c r="L42" s="146"/>
      <c r="M42" s="146"/>
      <c r="N42" s="146"/>
      <c r="O42" s="146"/>
      <c r="P42" s="146"/>
      <c r="Q42" s="146"/>
      <c r="R42" s="147"/>
    </row>
    <row r="43" spans="1:18" ht="27" customHeight="1">
      <c r="B43" s="133"/>
      <c r="C43" s="154"/>
      <c r="D43" s="155"/>
      <c r="E43" s="155"/>
      <c r="F43" s="155"/>
      <c r="G43" s="156"/>
      <c r="H43" s="148"/>
      <c r="I43" s="149"/>
      <c r="J43" s="149"/>
      <c r="K43" s="149"/>
      <c r="L43" s="149"/>
      <c r="M43" s="149"/>
      <c r="N43" s="149"/>
      <c r="O43" s="149"/>
      <c r="P43" s="149"/>
      <c r="Q43" s="149"/>
      <c r="R43" s="150"/>
    </row>
    <row r="44" spans="1:18" ht="16.5" customHeight="1">
      <c r="B44" s="53" t="s">
        <v>117</v>
      </c>
      <c r="C44" s="129"/>
      <c r="D44" s="130"/>
      <c r="E44" s="130"/>
      <c r="F44" s="130"/>
      <c r="G44" s="130"/>
      <c r="H44" s="136">
        <f t="shared" ref="H44:H51" si="0">IF(C44=0,0,IF(C44&lt;25,500,IF(C44*20&gt;1200000,1200000,C44*20)))</f>
        <v>0</v>
      </c>
      <c r="I44" s="136"/>
      <c r="J44" s="136"/>
      <c r="K44" s="136"/>
      <c r="L44" s="136"/>
      <c r="M44" s="136"/>
      <c r="N44" s="136"/>
      <c r="O44" s="136"/>
      <c r="P44" s="136"/>
      <c r="Q44" s="136"/>
      <c r="R44" s="136"/>
    </row>
    <row r="45" spans="1:18" ht="16.5" customHeight="1">
      <c r="B45" s="53" t="s">
        <v>29</v>
      </c>
      <c r="C45" s="129"/>
      <c r="D45" s="130"/>
      <c r="E45" s="130"/>
      <c r="F45" s="130"/>
      <c r="G45" s="130"/>
      <c r="H45" s="136">
        <f>IF(C45=0,0,IF(C45&lt;25,500,IF(C45*20&gt;1200000,1200000,C45*20)))</f>
        <v>0</v>
      </c>
      <c r="I45" s="136"/>
      <c r="J45" s="136"/>
      <c r="K45" s="136"/>
      <c r="L45" s="136"/>
      <c r="M45" s="136"/>
      <c r="N45" s="136"/>
      <c r="O45" s="136"/>
      <c r="P45" s="136"/>
      <c r="Q45" s="136"/>
      <c r="R45" s="136"/>
    </row>
    <row r="46" spans="1:18" ht="16.5" customHeight="1">
      <c r="B46" s="53" t="s">
        <v>30</v>
      </c>
      <c r="C46" s="129"/>
      <c r="D46" s="130"/>
      <c r="E46" s="130"/>
      <c r="F46" s="130"/>
      <c r="G46" s="130"/>
      <c r="H46" s="136">
        <f t="shared" si="0"/>
        <v>0</v>
      </c>
      <c r="I46" s="136"/>
      <c r="J46" s="136"/>
      <c r="K46" s="136"/>
      <c r="L46" s="136"/>
      <c r="M46" s="136"/>
      <c r="N46" s="136"/>
      <c r="O46" s="136"/>
      <c r="P46" s="136"/>
      <c r="Q46" s="136"/>
      <c r="R46" s="136"/>
    </row>
    <row r="47" spans="1:18" ht="16.5" customHeight="1">
      <c r="B47" s="53" t="s">
        <v>31</v>
      </c>
      <c r="C47" s="129"/>
      <c r="D47" s="130"/>
      <c r="E47" s="130"/>
      <c r="F47" s="130"/>
      <c r="G47" s="130"/>
      <c r="H47" s="136">
        <f t="shared" si="0"/>
        <v>0</v>
      </c>
      <c r="I47" s="136"/>
      <c r="J47" s="136"/>
      <c r="K47" s="136"/>
      <c r="L47" s="136"/>
      <c r="M47" s="136"/>
      <c r="N47" s="136"/>
      <c r="O47" s="136"/>
      <c r="P47" s="136"/>
      <c r="Q47" s="136"/>
      <c r="R47" s="136"/>
    </row>
    <row r="48" spans="1:18" ht="16.5" customHeight="1">
      <c r="B48" s="53" t="s">
        <v>32</v>
      </c>
      <c r="C48" s="129"/>
      <c r="D48" s="130"/>
      <c r="E48" s="130"/>
      <c r="F48" s="130"/>
      <c r="G48" s="130"/>
      <c r="H48" s="136">
        <f>IF(C48=0,0,IF(C48&lt;25,500,IF(C48*20&gt;1200000,1200000,C48*20)))</f>
        <v>0</v>
      </c>
      <c r="I48" s="136"/>
      <c r="J48" s="136"/>
      <c r="K48" s="136"/>
      <c r="L48" s="136"/>
      <c r="M48" s="136"/>
      <c r="N48" s="136"/>
      <c r="O48" s="136"/>
      <c r="P48" s="136"/>
      <c r="Q48" s="136"/>
      <c r="R48" s="136"/>
    </row>
    <row r="49" spans="1:18" ht="16.5" customHeight="1">
      <c r="B49" s="53" t="s">
        <v>33</v>
      </c>
      <c r="C49" s="129"/>
      <c r="D49" s="130"/>
      <c r="E49" s="130"/>
      <c r="F49" s="130"/>
      <c r="G49" s="130"/>
      <c r="H49" s="136">
        <f t="shared" si="0"/>
        <v>0</v>
      </c>
      <c r="I49" s="136"/>
      <c r="J49" s="136"/>
      <c r="K49" s="136"/>
      <c r="L49" s="136"/>
      <c r="M49" s="136"/>
      <c r="N49" s="136"/>
      <c r="O49" s="136"/>
      <c r="P49" s="136"/>
      <c r="Q49" s="136"/>
      <c r="R49" s="136"/>
    </row>
    <row r="50" spans="1:18" ht="16.5" customHeight="1">
      <c r="B50" s="53" t="s">
        <v>34</v>
      </c>
      <c r="C50" s="129"/>
      <c r="D50" s="130"/>
      <c r="E50" s="130"/>
      <c r="F50" s="130"/>
      <c r="G50" s="130"/>
      <c r="H50" s="136">
        <f t="shared" si="0"/>
        <v>0</v>
      </c>
      <c r="I50" s="136"/>
      <c r="J50" s="136"/>
      <c r="K50" s="136"/>
      <c r="L50" s="136"/>
      <c r="M50" s="136"/>
      <c r="N50" s="136"/>
      <c r="O50" s="136"/>
      <c r="P50" s="136"/>
      <c r="Q50" s="136"/>
      <c r="R50" s="136"/>
    </row>
    <row r="51" spans="1:18" ht="16.5" customHeight="1">
      <c r="B51" s="53" t="s">
        <v>35</v>
      </c>
      <c r="C51" s="129"/>
      <c r="D51" s="130"/>
      <c r="E51" s="130"/>
      <c r="F51" s="130"/>
      <c r="G51" s="130"/>
      <c r="H51" s="136">
        <f t="shared" si="0"/>
        <v>0</v>
      </c>
      <c r="I51" s="136"/>
      <c r="J51" s="136"/>
      <c r="K51" s="136"/>
      <c r="L51" s="136"/>
      <c r="M51" s="136"/>
      <c r="N51" s="136"/>
      <c r="O51" s="136"/>
      <c r="P51" s="136"/>
      <c r="Q51" s="136"/>
      <c r="R51" s="136"/>
    </row>
    <row r="52" spans="1:18" ht="16.5" customHeight="1" thickBot="1">
      <c r="B52" s="120" t="s">
        <v>36</v>
      </c>
      <c r="C52" s="134"/>
      <c r="D52" s="135"/>
      <c r="E52" s="135"/>
      <c r="F52" s="135"/>
      <c r="G52" s="135"/>
      <c r="H52" s="137">
        <f>IF(C52=0,0,IF(C52&lt;25,250,IF(C52*10&gt;600000,600000,C52*10)))</f>
        <v>0</v>
      </c>
      <c r="I52" s="137"/>
      <c r="J52" s="137"/>
      <c r="K52" s="137"/>
      <c r="L52" s="137"/>
      <c r="M52" s="137"/>
      <c r="N52" s="137"/>
      <c r="O52" s="137"/>
      <c r="P52" s="137"/>
      <c r="Q52" s="137"/>
      <c r="R52" s="137"/>
    </row>
    <row r="53" spans="1:18" ht="16.5" customHeight="1" thickTop="1">
      <c r="B53" s="121" t="s">
        <v>7</v>
      </c>
      <c r="C53" s="139">
        <f>SUM(C44:G52)</f>
        <v>0</v>
      </c>
      <c r="D53" s="140"/>
      <c r="E53" s="140"/>
      <c r="F53" s="140"/>
      <c r="G53" s="141"/>
      <c r="H53" s="138">
        <f>SUM(H44:Q52)</f>
        <v>0</v>
      </c>
      <c r="I53" s="138"/>
      <c r="J53" s="138"/>
      <c r="K53" s="138"/>
      <c r="L53" s="138"/>
      <c r="M53" s="138"/>
      <c r="N53" s="138"/>
      <c r="O53" s="138"/>
      <c r="P53" s="138"/>
      <c r="Q53" s="138"/>
      <c r="R53" s="138"/>
    </row>
    <row r="54" spans="1:18" ht="4.5" customHeight="1" thickBot="1"/>
    <row r="55" spans="1:18" ht="19.5" customHeight="1" thickBot="1">
      <c r="A55" s="122"/>
      <c r="B55" s="124" t="s">
        <v>13</v>
      </c>
      <c r="C55" s="125"/>
      <c r="D55" s="125"/>
      <c r="E55" s="125"/>
      <c r="F55" s="126"/>
      <c r="G55" s="127">
        <f>H53</f>
        <v>0</v>
      </c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3" t="s">
        <v>12</v>
      </c>
    </row>
    <row r="56" spans="1:18" ht="6.75" customHeight="1">
      <c r="A56" s="37"/>
    </row>
    <row r="57" spans="1:18" s="69" customFormat="1" ht="13.2">
      <c r="A57" s="37" t="s">
        <v>119</v>
      </c>
      <c r="F57" s="52" t="s">
        <v>136</v>
      </c>
    </row>
    <row r="58" spans="1:18" s="69" customFormat="1" ht="13.2">
      <c r="A58" s="37"/>
      <c r="F58" s="52" t="s">
        <v>137</v>
      </c>
    </row>
    <row r="59" spans="1:18" s="69" customFormat="1" ht="13.2">
      <c r="A59" s="37"/>
      <c r="F59" s="64" t="s">
        <v>138</v>
      </c>
    </row>
    <row r="60" spans="1:18" s="69" customFormat="1" ht="13.2">
      <c r="A60" s="37"/>
      <c r="F60" s="64" t="s">
        <v>139</v>
      </c>
    </row>
    <row r="61" spans="1:18" s="69" customFormat="1" ht="5.25" customHeight="1">
      <c r="A61" s="37"/>
      <c r="F61" s="52"/>
    </row>
    <row r="62" spans="1:18" s="69" customFormat="1" ht="12" customHeight="1">
      <c r="B62" s="161" t="s">
        <v>90</v>
      </c>
      <c r="C62" s="162"/>
      <c r="D62" s="162"/>
      <c r="E62" s="162"/>
      <c r="F62" s="182"/>
      <c r="G62" s="183"/>
      <c r="H62" s="183"/>
      <c r="I62" s="183"/>
      <c r="J62" s="183"/>
      <c r="K62" s="184"/>
      <c r="L62" s="162" t="s">
        <v>89</v>
      </c>
      <c r="M62" s="162"/>
      <c r="N62" s="169"/>
      <c r="O62" s="173"/>
      <c r="P62" s="173"/>
      <c r="Q62" s="158"/>
      <c r="R62" s="158"/>
    </row>
    <row r="63" spans="1:18" s="69" customFormat="1" ht="18" customHeight="1">
      <c r="B63" s="163"/>
      <c r="C63" s="164"/>
      <c r="D63" s="164"/>
      <c r="E63" s="164"/>
      <c r="F63" s="179"/>
      <c r="G63" s="180"/>
      <c r="H63" s="180"/>
      <c r="I63" s="180"/>
      <c r="J63" s="180"/>
      <c r="K63" s="181"/>
      <c r="L63" s="164"/>
      <c r="M63" s="164"/>
      <c r="N63" s="170"/>
      <c r="O63" s="174"/>
      <c r="P63" s="174"/>
      <c r="Q63" s="158"/>
      <c r="R63" s="158"/>
    </row>
    <row r="64" spans="1:18" s="69" customFormat="1" ht="12" customHeight="1">
      <c r="A64" s="37"/>
      <c r="B64" s="165" t="s">
        <v>91</v>
      </c>
      <c r="C64" s="166"/>
      <c r="D64" s="166"/>
      <c r="E64" s="166"/>
      <c r="F64" s="182"/>
      <c r="G64" s="183"/>
      <c r="H64" s="183"/>
      <c r="I64" s="183"/>
      <c r="J64" s="183"/>
      <c r="K64" s="184"/>
      <c r="L64" s="171" t="s">
        <v>88</v>
      </c>
      <c r="M64" s="171"/>
      <c r="N64" s="171"/>
      <c r="O64" s="171"/>
      <c r="P64" s="158"/>
      <c r="Q64" s="158"/>
      <c r="R64" s="159"/>
    </row>
    <row r="65" spans="2:18" s="69" customFormat="1" ht="18" customHeight="1">
      <c r="B65" s="167"/>
      <c r="C65" s="168"/>
      <c r="D65" s="168"/>
      <c r="E65" s="168"/>
      <c r="F65" s="179"/>
      <c r="G65" s="180"/>
      <c r="H65" s="180"/>
      <c r="I65" s="180"/>
      <c r="J65" s="180"/>
      <c r="K65" s="181"/>
      <c r="L65" s="172"/>
      <c r="M65" s="172"/>
      <c r="N65" s="172"/>
      <c r="O65" s="172"/>
      <c r="P65" s="158"/>
      <c r="Q65" s="158"/>
      <c r="R65" s="160"/>
    </row>
    <row r="66" spans="2:18" s="69" customFormat="1" ht="18.75" customHeight="1">
      <c r="B66" s="185" t="s">
        <v>92</v>
      </c>
      <c r="C66" s="186"/>
      <c r="D66" s="186"/>
      <c r="E66" s="187"/>
      <c r="F66" s="188" t="s">
        <v>66</v>
      </c>
      <c r="G66" s="189"/>
      <c r="H66" s="189"/>
      <c r="I66" s="189"/>
      <c r="J66" s="189"/>
      <c r="K66" s="189"/>
      <c r="L66" s="186"/>
      <c r="M66" s="186"/>
      <c r="N66" s="186"/>
      <c r="O66" s="186"/>
      <c r="P66" s="186"/>
      <c r="Q66" s="186"/>
      <c r="R66" s="187"/>
    </row>
    <row r="67" spans="2:18" s="69" customFormat="1" ht="27.6" customHeight="1">
      <c r="B67" s="185" t="s">
        <v>14</v>
      </c>
      <c r="C67" s="186"/>
      <c r="D67" s="186"/>
      <c r="E67" s="187"/>
      <c r="F67" s="102"/>
      <c r="G67" s="102"/>
      <c r="H67" s="102"/>
      <c r="I67" s="102"/>
      <c r="J67" s="102"/>
      <c r="K67" s="102"/>
      <c r="L67" s="102"/>
      <c r="M67" s="190"/>
      <c r="N67" s="191"/>
      <c r="O67" s="191"/>
      <c r="P67" s="191"/>
      <c r="Q67" s="191"/>
      <c r="R67" s="192"/>
    </row>
    <row r="68" spans="2:18" s="69" customFormat="1" ht="18.75" customHeight="1">
      <c r="B68" s="201" t="s">
        <v>54</v>
      </c>
      <c r="C68" s="202"/>
      <c r="D68" s="202"/>
      <c r="E68" s="203"/>
      <c r="F68" s="66"/>
      <c r="G68" s="66"/>
      <c r="H68" s="66"/>
      <c r="I68" s="66"/>
      <c r="J68" s="66"/>
      <c r="K68" s="67"/>
      <c r="L68" s="67"/>
      <c r="M68" s="67"/>
      <c r="N68" s="67"/>
      <c r="O68" s="67"/>
      <c r="P68" s="67"/>
      <c r="Q68" s="68"/>
      <c r="R68" s="68"/>
    </row>
    <row r="69" spans="2:18" s="69" customFormat="1" ht="18" customHeight="1">
      <c r="B69" s="204"/>
      <c r="C69" s="205"/>
      <c r="D69" s="205"/>
      <c r="E69" s="206"/>
      <c r="F69" s="66"/>
      <c r="G69" s="66"/>
      <c r="H69" s="66"/>
      <c r="I69" s="66"/>
      <c r="J69" s="66"/>
      <c r="K69" s="67"/>
      <c r="L69" s="67"/>
      <c r="M69" s="67"/>
      <c r="N69" s="67"/>
      <c r="O69" s="67"/>
      <c r="P69" s="67"/>
      <c r="Q69" s="68"/>
      <c r="R69" s="68"/>
    </row>
    <row r="70" spans="2:18" s="69" customFormat="1" ht="18" customHeight="1">
      <c r="B70" s="207"/>
      <c r="C70" s="208"/>
      <c r="D70" s="208"/>
      <c r="E70" s="209"/>
      <c r="F70" s="66"/>
      <c r="G70" s="66"/>
      <c r="H70" s="66"/>
      <c r="I70" s="66"/>
      <c r="J70" s="66"/>
      <c r="K70" s="67"/>
      <c r="L70" s="67"/>
      <c r="M70" s="67"/>
      <c r="N70" s="67"/>
      <c r="O70" s="67"/>
      <c r="P70" s="67"/>
      <c r="Q70" s="68"/>
      <c r="R70" s="68"/>
    </row>
    <row r="71" spans="2:18" s="69" customFormat="1" ht="21" customHeight="1">
      <c r="B71" s="210" t="s">
        <v>65</v>
      </c>
      <c r="C71" s="210"/>
      <c r="D71" s="210"/>
      <c r="E71" s="210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</row>
    <row r="72" spans="2:18" ht="6" customHeight="1"/>
  </sheetData>
  <sheetProtection algorithmName="SHA-512" hashValue="Jfxfy/P6Oc8kJOeBSyCz8thjl99iaGsLqfzBpD7HTy98F4U9if0iNONjpXN/9FXhzpEqlutvKinrm9TW0dFsjA==" saltValue="QntaHnDCKBEuyiTke0w7FQ==" spinCount="100000" sheet="1" scenarios="1"/>
  <mergeCells count="62">
    <mergeCell ref="N2:R2"/>
    <mergeCell ref="K8:R8"/>
    <mergeCell ref="K9:R9"/>
    <mergeCell ref="K10:R10"/>
    <mergeCell ref="F71:R71"/>
    <mergeCell ref="P64:P65"/>
    <mergeCell ref="M12:R12"/>
    <mergeCell ref="M13:R13"/>
    <mergeCell ref="M14:R14"/>
    <mergeCell ref="A18:R18"/>
    <mergeCell ref="C48:G48"/>
    <mergeCell ref="C51:G51"/>
    <mergeCell ref="H44:R44"/>
    <mergeCell ref="C41:G41"/>
    <mergeCell ref="B66:E66"/>
    <mergeCell ref="B68:E70"/>
    <mergeCell ref="B71:E71"/>
    <mergeCell ref="F63:K63"/>
    <mergeCell ref="F62:K62"/>
    <mergeCell ref="F64:K64"/>
    <mergeCell ref="F65:K65"/>
    <mergeCell ref="B67:E67"/>
    <mergeCell ref="F66:R66"/>
    <mergeCell ref="M67:R67"/>
    <mergeCell ref="A3:R4"/>
    <mergeCell ref="Q64:Q65"/>
    <mergeCell ref="R64:R65"/>
    <mergeCell ref="B62:E63"/>
    <mergeCell ref="B64:E65"/>
    <mergeCell ref="L62:N63"/>
    <mergeCell ref="L64:O65"/>
    <mergeCell ref="O62:O63"/>
    <mergeCell ref="P62:P63"/>
    <mergeCell ref="Q62:Q63"/>
    <mergeCell ref="R62:R63"/>
    <mergeCell ref="H47:R47"/>
    <mergeCell ref="A16:R16"/>
    <mergeCell ref="J12:L12"/>
    <mergeCell ref="J13:L13"/>
    <mergeCell ref="J14:L14"/>
    <mergeCell ref="F28:R28"/>
    <mergeCell ref="C47:G47"/>
    <mergeCell ref="C44:G44"/>
    <mergeCell ref="C45:G45"/>
    <mergeCell ref="C46:G46"/>
    <mergeCell ref="H42:R43"/>
    <mergeCell ref="C42:G43"/>
    <mergeCell ref="B55:F55"/>
    <mergeCell ref="G55:Q55"/>
    <mergeCell ref="C49:G49"/>
    <mergeCell ref="B41:B43"/>
    <mergeCell ref="C52:G52"/>
    <mergeCell ref="H48:R48"/>
    <mergeCell ref="H49:R49"/>
    <mergeCell ref="H50:R50"/>
    <mergeCell ref="H51:R51"/>
    <mergeCell ref="C50:G50"/>
    <mergeCell ref="H52:R52"/>
    <mergeCell ref="H53:R53"/>
    <mergeCell ref="C53:G53"/>
    <mergeCell ref="H45:R45"/>
    <mergeCell ref="H46:R46"/>
  </mergeCells>
  <phoneticPr fontId="4"/>
  <dataValidations count="2">
    <dataValidation type="list" allowBlank="1" showInputMessage="1" showErrorMessage="1" sqref="B27 B21:B23" xr:uid="{00000000-0002-0000-0000-000000000000}">
      <formula1>#REF!</formula1>
    </dataValidation>
    <dataValidation imeMode="fullKatakana" allowBlank="1" showInputMessage="1" showErrorMessage="1" sqref="F68:R70 F62:K62 F64:K64" xr:uid="{00000000-0002-0000-0000-000002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headerFooter scaleWithDoc="0">
    <oddFooter xml:space="preserve">&amp;C&amp;"メイリオ,レギュラー"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4" name="Check Box 5">
              <controlPr defaultSize="0" autoFill="0" autoLine="0" autoPict="0">
                <anchor moveWithCells="1">
                  <from>
                    <xdr:col>1</xdr:col>
                    <xdr:colOff>182880</xdr:colOff>
                    <xdr:row>20</xdr:row>
                    <xdr:rowOff>0</xdr:rowOff>
                  </from>
                  <to>
                    <xdr:col>2</xdr:col>
                    <xdr:colOff>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5" name="Check Box 6">
              <controlPr defaultSize="0" autoFill="0" autoLine="0" autoPict="0">
                <anchor moveWithCells="1">
                  <from>
                    <xdr:col>1</xdr:col>
                    <xdr:colOff>182880</xdr:colOff>
                    <xdr:row>21</xdr:row>
                    <xdr:rowOff>0</xdr:rowOff>
                  </from>
                  <to>
                    <xdr:col>2</xdr:col>
                    <xdr:colOff>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6" name="Check Box 7">
              <controlPr defaultSize="0" autoFill="0" autoLine="0" autoPict="0">
                <anchor moveWithCells="1">
                  <from>
                    <xdr:col>1</xdr:col>
                    <xdr:colOff>182880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7" name="Check Box 8">
              <controlPr defaultSize="0" autoFill="0" autoLine="0" autoPict="0">
                <anchor moveWithCells="1">
                  <from>
                    <xdr:col>1</xdr:col>
                    <xdr:colOff>182880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8" name="Check Box 10">
              <controlPr defaultSize="0" autoFill="0" autoLine="0" autoPict="0">
                <anchor moveWithCells="1">
                  <from>
                    <xdr:col>1</xdr:col>
                    <xdr:colOff>182880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9" name="Check Box 11">
              <controlPr defaultSize="0" autoFill="0" autoLine="0" autoPict="0">
                <anchor moveWithCells="1">
                  <from>
                    <xdr:col>1</xdr:col>
                    <xdr:colOff>182880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0" name="Check Box 12">
              <controlPr defaultSize="0" autoFill="0" autoLine="0" autoPict="0">
                <anchor moveWithCells="1">
                  <from>
                    <xdr:col>1</xdr:col>
                    <xdr:colOff>182880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1" name="Check Box 13">
              <controlPr defaultSize="0" autoFill="0" autoLine="0" autoPict="0">
                <anchor moveWithCells="1">
                  <from>
                    <xdr:col>1</xdr:col>
                    <xdr:colOff>182880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2" name="Check Box 14">
              <controlPr defaultSize="0" autoFill="0" autoLine="0" autoPict="0">
                <anchor moveWithCells="1">
                  <from>
                    <xdr:col>1</xdr:col>
                    <xdr:colOff>182880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3" name="Check Box 15">
              <controlPr defaultSize="0" autoFill="0" autoLine="0" autoPict="0">
                <anchor moveWithCells="1">
                  <from>
                    <xdr:col>1</xdr:col>
                    <xdr:colOff>182880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U72"/>
  <sheetViews>
    <sheetView showGridLines="0" view="pageBreakPreview" topLeftCell="A4" zoomScale="115" zoomScaleNormal="115" zoomScaleSheetLayoutView="115" workbookViewId="0">
      <selection activeCell="A16" sqref="A16:R16"/>
    </sheetView>
  </sheetViews>
  <sheetFormatPr defaultColWidth="3.3984375" defaultRowHeight="22.5" customHeight="1"/>
  <cols>
    <col min="1" max="1" width="3" style="3" customWidth="1"/>
    <col min="2" max="2" width="7.59765625" style="3" customWidth="1"/>
    <col min="3" max="5" width="5.59765625" style="3" customWidth="1"/>
    <col min="6" max="18" width="4" style="3" customWidth="1"/>
    <col min="19" max="16384" width="3.3984375" style="3"/>
  </cols>
  <sheetData>
    <row r="1" spans="1:18" ht="15.75" customHeight="1">
      <c r="A1" s="3" t="s">
        <v>42</v>
      </c>
      <c r="R1" s="39"/>
    </row>
    <row r="2" spans="1:18" ht="27" customHeight="1">
      <c r="R2" s="39" t="s">
        <v>62</v>
      </c>
    </row>
    <row r="3" spans="1:18" ht="2.25" customHeight="1">
      <c r="A3" s="211" t="s">
        <v>115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</row>
    <row r="4" spans="1:18" ht="21.75" customHeight="1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</row>
    <row r="5" spans="1:18" ht="2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6.5" customHeight="1">
      <c r="A6" s="3" t="s">
        <v>10</v>
      </c>
    </row>
    <row r="7" spans="1:18" ht="2.25" customHeight="1"/>
    <row r="8" spans="1:18" ht="13.5" customHeight="1">
      <c r="A8" s="3" t="s">
        <v>0</v>
      </c>
      <c r="I8" s="3" t="s">
        <v>1</v>
      </c>
      <c r="K8" s="5"/>
      <c r="L8" s="218" t="s">
        <v>51</v>
      </c>
      <c r="M8" s="218"/>
      <c r="N8" s="218"/>
      <c r="O8" s="218"/>
      <c r="P8" s="218"/>
      <c r="Q8" s="218"/>
      <c r="R8" s="218"/>
    </row>
    <row r="9" spans="1:18" ht="13.5" customHeight="1">
      <c r="I9" s="3" t="s">
        <v>2</v>
      </c>
      <c r="K9" s="5"/>
      <c r="L9" s="218" t="s">
        <v>60</v>
      </c>
      <c r="M9" s="218"/>
      <c r="N9" s="218"/>
      <c r="O9" s="218"/>
      <c r="P9" s="218"/>
      <c r="Q9" s="218"/>
      <c r="R9" s="218"/>
    </row>
    <row r="10" spans="1:18" ht="13.5" customHeight="1">
      <c r="I10" s="3" t="s">
        <v>3</v>
      </c>
      <c r="K10" s="5"/>
      <c r="L10" s="218" t="s">
        <v>59</v>
      </c>
      <c r="M10" s="218"/>
      <c r="N10" s="218"/>
      <c r="O10" s="218"/>
      <c r="P10" s="218"/>
      <c r="Q10" s="218"/>
      <c r="R10" s="218"/>
    </row>
    <row r="11" spans="1:18" ht="2.25" customHeight="1">
      <c r="P11" s="6"/>
      <c r="Q11" s="6"/>
      <c r="R11" s="6"/>
    </row>
    <row r="12" spans="1:18" ht="13.5" customHeight="1">
      <c r="J12" s="212" t="s">
        <v>4</v>
      </c>
      <c r="K12" s="213"/>
      <c r="L12" s="214"/>
      <c r="M12" s="215" t="s">
        <v>61</v>
      </c>
      <c r="N12" s="216"/>
      <c r="O12" s="216"/>
      <c r="P12" s="216"/>
      <c r="Q12" s="216"/>
      <c r="R12" s="217"/>
    </row>
    <row r="13" spans="1:18" ht="13.5" customHeight="1">
      <c r="J13" s="212" t="s">
        <v>5</v>
      </c>
      <c r="K13" s="213"/>
      <c r="L13" s="214"/>
      <c r="M13" s="215" t="s">
        <v>93</v>
      </c>
      <c r="N13" s="216"/>
      <c r="O13" s="216"/>
      <c r="P13" s="216"/>
      <c r="Q13" s="216"/>
      <c r="R13" s="217"/>
    </row>
    <row r="14" spans="1:18" ht="13.5" customHeight="1">
      <c r="J14" s="212" t="s">
        <v>6</v>
      </c>
      <c r="K14" s="213"/>
      <c r="L14" s="214"/>
      <c r="M14" s="215" t="s">
        <v>94</v>
      </c>
      <c r="N14" s="216"/>
      <c r="O14" s="216"/>
      <c r="P14" s="216"/>
      <c r="Q14" s="216"/>
      <c r="R14" s="217"/>
    </row>
    <row r="15" spans="1:18" ht="2.25" customHeight="1">
      <c r="Q15" s="7"/>
      <c r="R15" s="7"/>
    </row>
    <row r="16" spans="1:18" s="7" customFormat="1" ht="37.5" customHeight="1">
      <c r="A16" s="222" t="s">
        <v>118</v>
      </c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</row>
    <row r="17" spans="1:21" s="7" customFormat="1" ht="2.2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21" s="7" customFormat="1" ht="14.25" customHeight="1">
      <c r="A18" s="223" t="s">
        <v>11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</row>
    <row r="19" spans="1:21" s="7" customFormat="1" ht="3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21" s="7" customFormat="1" ht="13.2">
      <c r="A20" s="10" t="s">
        <v>133</v>
      </c>
      <c r="B20" s="9"/>
      <c r="C20" s="9"/>
      <c r="D20" s="9"/>
      <c r="E20" s="9"/>
      <c r="F20" s="9"/>
      <c r="G20" s="88" t="s">
        <v>134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17"/>
    </row>
    <row r="21" spans="1:21" s="7" customFormat="1" ht="17.25" customHeight="1">
      <c r="A21" s="10"/>
      <c r="B21" s="33"/>
      <c r="C21" s="32" t="s">
        <v>44</v>
      </c>
      <c r="D21" s="32"/>
      <c r="E21" s="32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7"/>
    </row>
    <row r="22" spans="1:21" s="7" customFormat="1" ht="17.25" customHeight="1">
      <c r="A22" s="10"/>
      <c r="B22" s="33"/>
      <c r="C22" s="32" t="s">
        <v>52</v>
      </c>
      <c r="D22" s="32"/>
      <c r="E22" s="32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7"/>
    </row>
    <row r="23" spans="1:21" s="7" customFormat="1" ht="17.25" customHeight="1">
      <c r="A23" s="10"/>
      <c r="B23" s="33"/>
      <c r="C23" s="60" t="s">
        <v>108</v>
      </c>
      <c r="D23" s="42"/>
      <c r="E23" s="42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17"/>
    </row>
    <row r="24" spans="1:21" s="11" customFormat="1" ht="15.75" customHeight="1">
      <c r="A24" s="17"/>
      <c r="B24" s="17"/>
      <c r="C24" s="3" t="s">
        <v>124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21" s="11" customFormat="1" ht="15.75" customHeight="1">
      <c r="A25" s="17"/>
      <c r="B25" s="17"/>
      <c r="C25" s="3" t="s">
        <v>122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21" s="7" customFormat="1" ht="14.25" customHeight="1">
      <c r="A26" s="10"/>
      <c r="B26" s="32"/>
      <c r="C26" s="3" t="s">
        <v>123</v>
      </c>
      <c r="D26" s="32"/>
      <c r="E26" s="32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17"/>
    </row>
    <row r="27" spans="1:21" s="7" customFormat="1" ht="6" customHeight="1">
      <c r="A27" s="10"/>
      <c r="B27" s="32"/>
      <c r="C27" s="3"/>
      <c r="D27" s="32"/>
      <c r="E27" s="32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17"/>
    </row>
    <row r="28" spans="1:21" s="7" customFormat="1" ht="17.25" customHeight="1">
      <c r="A28" s="41" t="s">
        <v>53</v>
      </c>
      <c r="B28" s="12"/>
      <c r="C28" s="12"/>
      <c r="D28" s="12"/>
      <c r="E28" s="12"/>
      <c r="F28" s="230" t="s">
        <v>114</v>
      </c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2"/>
      <c r="S28" s="12"/>
      <c r="T28" s="12"/>
    </row>
    <row r="29" spans="1:21" s="7" customFormat="1" ht="6" customHeight="1">
      <c r="A29" s="14"/>
      <c r="B29" s="14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12"/>
      <c r="T29" s="12"/>
    </row>
    <row r="30" spans="1:21" s="7" customFormat="1" ht="13.2">
      <c r="A30" s="10" t="s">
        <v>46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21" s="7" customFormat="1" ht="15" customHeight="1">
      <c r="A31" s="10"/>
      <c r="B31" s="64" t="s">
        <v>111</v>
      </c>
      <c r="C31" s="9"/>
      <c r="D31" s="9"/>
      <c r="E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21" s="7" customFormat="1" ht="15" customHeight="1">
      <c r="A32" s="10"/>
      <c r="B32" s="64" t="s">
        <v>110</v>
      </c>
      <c r="C32" s="9"/>
      <c r="D32" s="9"/>
      <c r="E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9" s="7" customFormat="1" ht="15" customHeight="1">
      <c r="A33" s="10"/>
      <c r="B33" s="64" t="s">
        <v>112</v>
      </c>
      <c r="C33" s="9"/>
      <c r="D33" s="9"/>
      <c r="E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9" s="7" customFormat="1" ht="15" customHeight="1">
      <c r="A34" s="10"/>
      <c r="B34" s="89" t="s">
        <v>113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38"/>
      <c r="R34" s="38"/>
    </row>
    <row r="35" spans="1:19" s="7" customFormat="1" ht="15" customHeight="1">
      <c r="A35" s="10"/>
      <c r="B35" s="64" t="s">
        <v>125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38"/>
      <c r="R35" s="38"/>
    </row>
    <row r="36" spans="1:19" s="7" customFormat="1" ht="15" customHeight="1">
      <c r="A36" s="10"/>
      <c r="B36" s="89" t="s">
        <v>126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38"/>
      <c r="R36" s="38"/>
    </row>
    <row r="37" spans="1:19" s="7" customFormat="1" ht="15" customHeight="1">
      <c r="A37" s="10"/>
      <c r="B37" s="89" t="s">
        <v>127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38"/>
      <c r="R37" s="38"/>
    </row>
    <row r="38" spans="1:19" s="7" customFormat="1" ht="15" customHeight="1">
      <c r="A38" s="10"/>
      <c r="B38" s="52" t="s">
        <v>142</v>
      </c>
      <c r="C38" s="69"/>
      <c r="D38" s="69"/>
      <c r="E38" s="69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69"/>
      <c r="Q38" s="71"/>
      <c r="R38" s="71"/>
      <c r="S38" s="69"/>
    </row>
    <row r="39" spans="1:19" s="7" customFormat="1" ht="15" customHeight="1">
      <c r="A39" s="10"/>
      <c r="B39" s="52" t="s">
        <v>144</v>
      </c>
      <c r="C39" s="69"/>
      <c r="D39" s="69"/>
      <c r="E39" s="69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69"/>
      <c r="Q39" s="71"/>
      <c r="R39" s="71"/>
      <c r="S39" s="69"/>
    </row>
    <row r="40" spans="1:19" s="7" customFormat="1" ht="15" customHeight="1">
      <c r="A40" s="10"/>
      <c r="B40" s="61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38"/>
      <c r="R40" s="38" t="s">
        <v>9</v>
      </c>
    </row>
    <row r="41" spans="1:19" ht="17.25" customHeight="1">
      <c r="B41" s="224" t="s">
        <v>27</v>
      </c>
      <c r="C41" s="227" t="s">
        <v>75</v>
      </c>
      <c r="D41" s="228"/>
      <c r="E41" s="228"/>
      <c r="F41" s="228"/>
      <c r="G41" s="229"/>
      <c r="H41" s="224" t="s">
        <v>120</v>
      </c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19" ht="27" customHeight="1">
      <c r="B42" s="225"/>
      <c r="C42" s="151" t="s">
        <v>132</v>
      </c>
      <c r="D42" s="152"/>
      <c r="E42" s="152"/>
      <c r="F42" s="152"/>
      <c r="G42" s="153"/>
      <c r="H42" s="145" t="s">
        <v>109</v>
      </c>
      <c r="I42" s="146"/>
      <c r="J42" s="146"/>
      <c r="K42" s="146"/>
      <c r="L42" s="146"/>
      <c r="M42" s="146"/>
      <c r="N42" s="146"/>
      <c r="O42" s="146"/>
      <c r="P42" s="146"/>
      <c r="Q42" s="146"/>
      <c r="R42" s="147"/>
    </row>
    <row r="43" spans="1:19" ht="27" customHeight="1">
      <c r="B43" s="226"/>
      <c r="C43" s="154"/>
      <c r="D43" s="155"/>
      <c r="E43" s="155"/>
      <c r="F43" s="155"/>
      <c r="G43" s="156"/>
      <c r="H43" s="148"/>
      <c r="I43" s="149"/>
      <c r="J43" s="149"/>
      <c r="K43" s="149"/>
      <c r="L43" s="149"/>
      <c r="M43" s="149"/>
      <c r="N43" s="149"/>
      <c r="O43" s="149"/>
      <c r="P43" s="149"/>
      <c r="Q43" s="149"/>
      <c r="R43" s="150"/>
    </row>
    <row r="44" spans="1:19" ht="16.5" customHeight="1">
      <c r="B44" s="30" t="s">
        <v>28</v>
      </c>
      <c r="C44" s="219">
        <v>100</v>
      </c>
      <c r="D44" s="220"/>
      <c r="E44" s="220"/>
      <c r="F44" s="220"/>
      <c r="G44" s="220"/>
      <c r="H44" s="221">
        <f t="shared" ref="H44:H51" si="0">IF(C44=0,0,IF(C44&lt;25,500,IF(C44*20&gt;1200000,1200000,C44*20)))</f>
        <v>2000</v>
      </c>
      <c r="I44" s="221"/>
      <c r="J44" s="221"/>
      <c r="K44" s="221"/>
      <c r="L44" s="221"/>
      <c r="M44" s="221"/>
      <c r="N44" s="221"/>
      <c r="O44" s="221"/>
      <c r="P44" s="221"/>
      <c r="Q44" s="221"/>
      <c r="R44" s="221"/>
    </row>
    <row r="45" spans="1:19" ht="16.5" customHeight="1">
      <c r="B45" s="30" t="s">
        <v>29</v>
      </c>
      <c r="C45" s="219">
        <v>20</v>
      </c>
      <c r="D45" s="220"/>
      <c r="E45" s="220"/>
      <c r="F45" s="220"/>
      <c r="G45" s="220"/>
      <c r="H45" s="221">
        <f t="shared" si="0"/>
        <v>500</v>
      </c>
      <c r="I45" s="221"/>
      <c r="J45" s="221"/>
      <c r="K45" s="221"/>
      <c r="L45" s="221"/>
      <c r="M45" s="221"/>
      <c r="N45" s="221"/>
      <c r="O45" s="221"/>
      <c r="P45" s="221"/>
      <c r="Q45" s="221"/>
      <c r="R45" s="221"/>
    </row>
    <row r="46" spans="1:19" ht="16.5" customHeight="1">
      <c r="B46" s="30" t="s">
        <v>30</v>
      </c>
      <c r="C46" s="219">
        <v>70000</v>
      </c>
      <c r="D46" s="220"/>
      <c r="E46" s="220"/>
      <c r="F46" s="220"/>
      <c r="G46" s="220"/>
      <c r="H46" s="221">
        <f t="shared" si="0"/>
        <v>1200000</v>
      </c>
      <c r="I46" s="221"/>
      <c r="J46" s="221"/>
      <c r="K46" s="221"/>
      <c r="L46" s="221"/>
      <c r="M46" s="221"/>
      <c r="N46" s="221"/>
      <c r="O46" s="221"/>
      <c r="P46" s="221"/>
      <c r="Q46" s="221"/>
      <c r="R46" s="221"/>
    </row>
    <row r="47" spans="1:19" ht="16.5" customHeight="1">
      <c r="B47" s="30" t="s">
        <v>31</v>
      </c>
      <c r="C47" s="219">
        <v>1000</v>
      </c>
      <c r="D47" s="220"/>
      <c r="E47" s="220"/>
      <c r="F47" s="220"/>
      <c r="G47" s="220"/>
      <c r="H47" s="221">
        <f t="shared" si="0"/>
        <v>20000</v>
      </c>
      <c r="I47" s="221"/>
      <c r="J47" s="221"/>
      <c r="K47" s="221"/>
      <c r="L47" s="221"/>
      <c r="M47" s="221"/>
      <c r="N47" s="221"/>
      <c r="O47" s="221"/>
      <c r="P47" s="221"/>
      <c r="Q47" s="221"/>
      <c r="R47" s="221"/>
    </row>
    <row r="48" spans="1:19" ht="16.5" customHeight="1">
      <c r="B48" s="30" t="s">
        <v>32</v>
      </c>
      <c r="C48" s="219">
        <v>500</v>
      </c>
      <c r="D48" s="220"/>
      <c r="E48" s="220"/>
      <c r="F48" s="220"/>
      <c r="G48" s="220"/>
      <c r="H48" s="221">
        <f t="shared" si="0"/>
        <v>10000</v>
      </c>
      <c r="I48" s="221"/>
      <c r="J48" s="221"/>
      <c r="K48" s="221"/>
      <c r="L48" s="221"/>
      <c r="M48" s="221"/>
      <c r="N48" s="221"/>
      <c r="O48" s="221"/>
      <c r="P48" s="221"/>
      <c r="Q48" s="221"/>
      <c r="R48" s="221"/>
    </row>
    <row r="49" spans="1:18" ht="16.5" customHeight="1">
      <c r="B49" s="30" t="s">
        <v>33</v>
      </c>
      <c r="C49" s="219">
        <v>0</v>
      </c>
      <c r="D49" s="220"/>
      <c r="E49" s="220"/>
      <c r="F49" s="220"/>
      <c r="G49" s="220"/>
      <c r="H49" s="221">
        <f t="shared" si="0"/>
        <v>0</v>
      </c>
      <c r="I49" s="221"/>
      <c r="J49" s="221"/>
      <c r="K49" s="221"/>
      <c r="L49" s="221"/>
      <c r="M49" s="221"/>
      <c r="N49" s="221"/>
      <c r="O49" s="221"/>
      <c r="P49" s="221"/>
      <c r="Q49" s="221"/>
      <c r="R49" s="221"/>
    </row>
    <row r="50" spans="1:18" ht="16.5" customHeight="1">
      <c r="B50" s="30" t="s">
        <v>34</v>
      </c>
      <c r="C50" s="219">
        <v>200</v>
      </c>
      <c r="D50" s="220"/>
      <c r="E50" s="220"/>
      <c r="F50" s="220"/>
      <c r="G50" s="220"/>
      <c r="H50" s="221">
        <f t="shared" si="0"/>
        <v>4000</v>
      </c>
      <c r="I50" s="221"/>
      <c r="J50" s="221"/>
      <c r="K50" s="221"/>
      <c r="L50" s="221"/>
      <c r="M50" s="221"/>
      <c r="N50" s="221"/>
      <c r="O50" s="221"/>
      <c r="P50" s="221"/>
      <c r="Q50" s="221"/>
      <c r="R50" s="221"/>
    </row>
    <row r="51" spans="1:18" ht="16.5" customHeight="1">
      <c r="B51" s="30" t="s">
        <v>35</v>
      </c>
      <c r="C51" s="219">
        <v>5</v>
      </c>
      <c r="D51" s="220"/>
      <c r="E51" s="220"/>
      <c r="F51" s="220"/>
      <c r="G51" s="220"/>
      <c r="H51" s="221">
        <f t="shared" si="0"/>
        <v>500</v>
      </c>
      <c r="I51" s="221"/>
      <c r="J51" s="221"/>
      <c r="K51" s="221"/>
      <c r="L51" s="221"/>
      <c r="M51" s="221"/>
      <c r="N51" s="221"/>
      <c r="O51" s="221"/>
      <c r="P51" s="221"/>
      <c r="Q51" s="221"/>
      <c r="R51" s="221"/>
    </row>
    <row r="52" spans="1:18" ht="16.5" customHeight="1" thickBot="1">
      <c r="B52" s="34" t="s">
        <v>36</v>
      </c>
      <c r="C52" s="263">
        <v>100</v>
      </c>
      <c r="D52" s="264"/>
      <c r="E52" s="264"/>
      <c r="F52" s="264"/>
      <c r="G52" s="264"/>
      <c r="H52" s="265">
        <f>IF(C52=0,0,IF(C52&lt;25,250,IF(C52*10&gt;600000,600000,C52*10)))</f>
        <v>1000</v>
      </c>
      <c r="I52" s="265"/>
      <c r="J52" s="265"/>
      <c r="K52" s="265"/>
      <c r="L52" s="265"/>
      <c r="M52" s="265"/>
      <c r="N52" s="265"/>
      <c r="O52" s="265"/>
      <c r="P52" s="265"/>
      <c r="Q52" s="265"/>
      <c r="R52" s="265"/>
    </row>
    <row r="53" spans="1:18" ht="16.5" customHeight="1" thickTop="1">
      <c r="B53" s="31" t="s">
        <v>7</v>
      </c>
      <c r="C53" s="251">
        <f>SUM(C44:G52)</f>
        <v>71925</v>
      </c>
      <c r="D53" s="252"/>
      <c r="E53" s="252"/>
      <c r="F53" s="252"/>
      <c r="G53" s="253"/>
      <c r="H53" s="254">
        <f>SUM(H44:Q52)</f>
        <v>1238000</v>
      </c>
      <c r="I53" s="254"/>
      <c r="J53" s="254"/>
      <c r="K53" s="254"/>
      <c r="L53" s="254"/>
      <c r="M53" s="254"/>
      <c r="N53" s="254"/>
      <c r="O53" s="254"/>
      <c r="P53" s="254"/>
      <c r="Q53" s="254"/>
      <c r="R53" s="254"/>
    </row>
    <row r="54" spans="1:18" ht="6.75" customHeight="1" thickBot="1"/>
    <row r="55" spans="1:18" ht="19.5" customHeight="1" thickBot="1">
      <c r="A55" s="35"/>
      <c r="B55" s="255" t="s">
        <v>13</v>
      </c>
      <c r="C55" s="256"/>
      <c r="D55" s="256"/>
      <c r="E55" s="256"/>
      <c r="F55" s="257"/>
      <c r="G55" s="258">
        <f>H53</f>
        <v>1238000</v>
      </c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36" t="s">
        <v>12</v>
      </c>
    </row>
    <row r="56" spans="1:18" ht="6.75" customHeight="1">
      <c r="A56" s="10"/>
    </row>
    <row r="57" spans="1:18" s="7" customFormat="1" ht="13.2">
      <c r="A57" s="37" t="s">
        <v>119</v>
      </c>
      <c r="F57" s="52" t="s">
        <v>136</v>
      </c>
    </row>
    <row r="58" spans="1:18" s="7" customFormat="1" ht="13.2">
      <c r="A58" s="37"/>
      <c r="F58" s="52" t="s">
        <v>137</v>
      </c>
    </row>
    <row r="59" spans="1:18" s="7" customFormat="1" ht="13.2">
      <c r="A59" s="37"/>
      <c r="F59" s="52" t="s">
        <v>138</v>
      </c>
    </row>
    <row r="60" spans="1:18" s="7" customFormat="1" ht="13.2">
      <c r="A60" s="37"/>
      <c r="F60" s="52" t="s">
        <v>139</v>
      </c>
    </row>
    <row r="61" spans="1:18" s="7" customFormat="1" ht="3.6" customHeight="1">
      <c r="A61" s="37"/>
      <c r="F61" s="64"/>
    </row>
    <row r="62" spans="1:18" s="7" customFormat="1" ht="12" customHeight="1">
      <c r="B62" s="161" t="s">
        <v>90</v>
      </c>
      <c r="C62" s="162"/>
      <c r="D62" s="162"/>
      <c r="E62" s="162"/>
      <c r="F62" s="248" t="s">
        <v>98</v>
      </c>
      <c r="G62" s="249"/>
      <c r="H62" s="249"/>
      <c r="I62" s="249"/>
      <c r="J62" s="249"/>
      <c r="K62" s="250"/>
      <c r="L62" s="162" t="s">
        <v>89</v>
      </c>
      <c r="M62" s="162"/>
      <c r="N62" s="169"/>
      <c r="O62" s="245" t="s">
        <v>64</v>
      </c>
      <c r="P62" s="246" t="s">
        <v>64</v>
      </c>
      <c r="Q62" s="246" t="s">
        <v>64</v>
      </c>
      <c r="R62" s="237" t="s">
        <v>64</v>
      </c>
    </row>
    <row r="63" spans="1:18" s="7" customFormat="1" ht="18" customHeight="1">
      <c r="B63" s="163"/>
      <c r="C63" s="164"/>
      <c r="D63" s="164"/>
      <c r="E63" s="164"/>
      <c r="F63" s="238" t="s">
        <v>97</v>
      </c>
      <c r="G63" s="238"/>
      <c r="H63" s="238"/>
      <c r="I63" s="238"/>
      <c r="J63" s="238"/>
      <c r="K63" s="238"/>
      <c r="L63" s="164"/>
      <c r="M63" s="164"/>
      <c r="N63" s="170"/>
      <c r="O63" s="245"/>
      <c r="P63" s="247"/>
      <c r="Q63" s="247"/>
      <c r="R63" s="237"/>
    </row>
    <row r="64" spans="1:18" s="7" customFormat="1" ht="12" customHeight="1">
      <c r="A64" s="10"/>
      <c r="B64" s="165" t="s">
        <v>91</v>
      </c>
      <c r="C64" s="166"/>
      <c r="D64" s="166"/>
      <c r="E64" s="166"/>
      <c r="F64" s="239" t="s">
        <v>95</v>
      </c>
      <c r="G64" s="239"/>
      <c r="H64" s="239"/>
      <c r="I64" s="239"/>
      <c r="J64" s="239"/>
      <c r="K64" s="240"/>
      <c r="L64" s="241" t="s">
        <v>88</v>
      </c>
      <c r="M64" s="171"/>
      <c r="N64" s="171"/>
      <c r="O64" s="242"/>
      <c r="P64" s="245" t="s">
        <v>64</v>
      </c>
      <c r="Q64" s="246" t="s">
        <v>64</v>
      </c>
      <c r="R64" s="246" t="s">
        <v>64</v>
      </c>
    </row>
    <row r="65" spans="2:18" s="7" customFormat="1" ht="18" customHeight="1">
      <c r="B65" s="167"/>
      <c r="C65" s="168"/>
      <c r="D65" s="168"/>
      <c r="E65" s="168"/>
      <c r="F65" s="188" t="s">
        <v>96</v>
      </c>
      <c r="G65" s="189"/>
      <c r="H65" s="189"/>
      <c r="I65" s="189"/>
      <c r="J65" s="189"/>
      <c r="K65" s="189"/>
      <c r="L65" s="243"/>
      <c r="M65" s="172"/>
      <c r="N65" s="172"/>
      <c r="O65" s="244"/>
      <c r="P65" s="245"/>
      <c r="Q65" s="247"/>
      <c r="R65" s="247"/>
    </row>
    <row r="66" spans="2:18" s="7" customFormat="1" ht="18.75" customHeight="1">
      <c r="B66" s="185" t="s">
        <v>92</v>
      </c>
      <c r="C66" s="186"/>
      <c r="D66" s="186"/>
      <c r="E66" s="187"/>
      <c r="F66" s="188" t="s">
        <v>66</v>
      </c>
      <c r="G66" s="189"/>
      <c r="H66" s="189"/>
      <c r="I66" s="189"/>
      <c r="J66" s="189"/>
      <c r="K66" s="189"/>
      <c r="L66" s="186"/>
      <c r="M66" s="186"/>
      <c r="N66" s="186"/>
      <c r="O66" s="186"/>
      <c r="P66" s="186"/>
      <c r="Q66" s="186"/>
      <c r="R66" s="187"/>
    </row>
    <row r="67" spans="2:18" s="7" customFormat="1" ht="18.75" customHeight="1">
      <c r="B67" s="185" t="s">
        <v>14</v>
      </c>
      <c r="C67" s="186"/>
      <c r="D67" s="186"/>
      <c r="E67" s="187"/>
      <c r="F67" s="103" t="s">
        <v>64</v>
      </c>
      <c r="G67" s="103" t="s">
        <v>64</v>
      </c>
      <c r="H67" s="103" t="s">
        <v>64</v>
      </c>
      <c r="I67" s="103" t="s">
        <v>64</v>
      </c>
      <c r="J67" s="103" t="s">
        <v>64</v>
      </c>
      <c r="K67" s="103" t="s">
        <v>64</v>
      </c>
      <c r="L67" s="103" t="s">
        <v>64</v>
      </c>
      <c r="M67" s="260"/>
      <c r="N67" s="261"/>
      <c r="O67" s="261"/>
      <c r="P67" s="261"/>
      <c r="Q67" s="261"/>
      <c r="R67" s="262"/>
    </row>
    <row r="68" spans="2:18" s="7" customFormat="1" ht="18.75" customHeight="1">
      <c r="B68" s="201" t="s">
        <v>54</v>
      </c>
      <c r="C68" s="202"/>
      <c r="D68" s="202"/>
      <c r="E68" s="203"/>
      <c r="F68" s="59" t="s">
        <v>55</v>
      </c>
      <c r="G68" s="54" t="s">
        <v>56</v>
      </c>
      <c r="H68" s="54" t="s">
        <v>63</v>
      </c>
      <c r="I68" s="54" t="s">
        <v>57</v>
      </c>
      <c r="J68" s="55" t="s">
        <v>58</v>
      </c>
      <c r="K68" s="55" t="s">
        <v>64</v>
      </c>
      <c r="L68" s="55" t="s">
        <v>64</v>
      </c>
      <c r="M68" s="53"/>
      <c r="N68" s="53"/>
      <c r="O68" s="53"/>
      <c r="P68" s="53"/>
      <c r="Q68" s="58"/>
      <c r="R68" s="58"/>
    </row>
    <row r="69" spans="2:18" s="7" customFormat="1" ht="18" customHeight="1">
      <c r="B69" s="204"/>
      <c r="C69" s="205"/>
      <c r="D69" s="205"/>
      <c r="E69" s="206"/>
      <c r="F69" s="56"/>
      <c r="G69" s="56"/>
      <c r="H69" s="57"/>
      <c r="I69" s="57"/>
      <c r="J69" s="57"/>
      <c r="K69" s="53"/>
      <c r="L69" s="53"/>
      <c r="M69" s="53"/>
      <c r="N69" s="53"/>
      <c r="O69" s="53"/>
      <c r="P69" s="53"/>
      <c r="Q69" s="58"/>
      <c r="R69" s="58"/>
    </row>
    <row r="70" spans="2:18" s="7" customFormat="1" ht="18" customHeight="1">
      <c r="B70" s="207"/>
      <c r="C70" s="208"/>
      <c r="D70" s="208"/>
      <c r="E70" s="209"/>
      <c r="F70" s="56"/>
      <c r="G70" s="56"/>
      <c r="H70" s="57"/>
      <c r="I70" s="57"/>
      <c r="J70" s="57"/>
      <c r="K70" s="53"/>
      <c r="L70" s="53"/>
      <c r="M70" s="53"/>
      <c r="N70" s="53"/>
      <c r="O70" s="53"/>
      <c r="P70" s="53"/>
      <c r="Q70" s="58"/>
      <c r="R70" s="58"/>
    </row>
    <row r="71" spans="2:18" s="40" customFormat="1" ht="21" customHeight="1">
      <c r="B71" s="233" t="s">
        <v>65</v>
      </c>
      <c r="C71" s="234"/>
      <c r="D71" s="234"/>
      <c r="E71" s="235"/>
      <c r="F71" s="236" t="s">
        <v>99</v>
      </c>
      <c r="G71" s="236"/>
      <c r="H71" s="236"/>
      <c r="I71" s="236"/>
      <c r="J71" s="236"/>
      <c r="K71" s="236"/>
      <c r="L71" s="236"/>
      <c r="M71" s="236"/>
      <c r="N71" s="236"/>
      <c r="O71" s="236"/>
      <c r="P71" s="236"/>
      <c r="Q71" s="236"/>
      <c r="R71" s="236"/>
    </row>
    <row r="72" spans="2:18" ht="5.25" customHeight="1"/>
  </sheetData>
  <mergeCells count="62">
    <mergeCell ref="C45:G45"/>
    <mergeCell ref="H45:R45"/>
    <mergeCell ref="C46:G46"/>
    <mergeCell ref="H46:R46"/>
    <mergeCell ref="C51:G51"/>
    <mergeCell ref="H51:R51"/>
    <mergeCell ref="C47:G47"/>
    <mergeCell ref="H47:R47"/>
    <mergeCell ref="C52:G52"/>
    <mergeCell ref="H52:R52"/>
    <mergeCell ref="H48:R48"/>
    <mergeCell ref="C49:G49"/>
    <mergeCell ref="H49:R49"/>
    <mergeCell ref="C50:G50"/>
    <mergeCell ref="H50:R50"/>
    <mergeCell ref="C48:G48"/>
    <mergeCell ref="C53:G53"/>
    <mergeCell ref="H53:R53"/>
    <mergeCell ref="B66:E66"/>
    <mergeCell ref="F66:R66"/>
    <mergeCell ref="B67:E67"/>
    <mergeCell ref="B55:F55"/>
    <mergeCell ref="G55:Q55"/>
    <mergeCell ref="P62:P63"/>
    <mergeCell ref="Q62:Q63"/>
    <mergeCell ref="M67:R67"/>
    <mergeCell ref="B68:E70"/>
    <mergeCell ref="B71:E71"/>
    <mergeCell ref="F71:R71"/>
    <mergeCell ref="R62:R63"/>
    <mergeCell ref="F63:K63"/>
    <mergeCell ref="B64:E65"/>
    <mergeCell ref="F64:K64"/>
    <mergeCell ref="L64:O65"/>
    <mergeCell ref="P64:P65"/>
    <mergeCell ref="Q64:Q65"/>
    <mergeCell ref="R64:R65"/>
    <mergeCell ref="F65:K65"/>
    <mergeCell ref="B62:E63"/>
    <mergeCell ref="F62:K62"/>
    <mergeCell ref="L62:N63"/>
    <mergeCell ref="O62:O63"/>
    <mergeCell ref="C44:G44"/>
    <mergeCell ref="H44:R44"/>
    <mergeCell ref="J13:L13"/>
    <mergeCell ref="M13:R13"/>
    <mergeCell ref="J14:L14"/>
    <mergeCell ref="M14:R14"/>
    <mergeCell ref="A16:R16"/>
    <mergeCell ref="A18:R18"/>
    <mergeCell ref="B41:B43"/>
    <mergeCell ref="C41:G41"/>
    <mergeCell ref="H41:R41"/>
    <mergeCell ref="F28:R28"/>
    <mergeCell ref="C42:G43"/>
    <mergeCell ref="H42:R43"/>
    <mergeCell ref="A3:R4"/>
    <mergeCell ref="J12:L12"/>
    <mergeCell ref="M12:R12"/>
    <mergeCell ref="L8:R8"/>
    <mergeCell ref="L9:R9"/>
    <mergeCell ref="L10:R10"/>
  </mergeCells>
  <phoneticPr fontId="4"/>
  <dataValidations count="2">
    <dataValidation type="list" allowBlank="1" showInputMessage="1" showErrorMessage="1" sqref="C29:R29" xr:uid="{00000000-0002-0000-0100-000000000000}">
      <formula1>$Z$43:$Z$45</formula1>
    </dataValidation>
    <dataValidation type="list" allowBlank="1" showInputMessage="1" showErrorMessage="1" sqref="B21:B23 B26:B27" xr:uid="{00000000-0002-0000-0100-000001000000}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61" r:id="rId4" name="Check Box 1">
              <controlPr defaultSize="0" autoFill="0" autoLine="0" autoPict="0">
                <anchor moveWithCells="1">
                  <from>
                    <xdr:col>1</xdr:col>
                    <xdr:colOff>182880</xdr:colOff>
                    <xdr:row>20</xdr:row>
                    <xdr:rowOff>0</xdr:rowOff>
                  </from>
                  <to>
                    <xdr:col>2</xdr:col>
                    <xdr:colOff>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62" r:id="rId5" name="Check Box 2">
              <controlPr defaultSize="0" autoFill="0" autoLine="0" autoPict="0">
                <anchor moveWithCells="1">
                  <from>
                    <xdr:col>1</xdr:col>
                    <xdr:colOff>182880</xdr:colOff>
                    <xdr:row>21</xdr:row>
                    <xdr:rowOff>0</xdr:rowOff>
                  </from>
                  <to>
                    <xdr:col>2</xdr:col>
                    <xdr:colOff>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63" r:id="rId6" name="Check Box 3">
              <controlPr defaultSize="0" autoFill="0" autoLine="0" autoPict="0">
                <anchor moveWithCells="1">
                  <from>
                    <xdr:col>1</xdr:col>
                    <xdr:colOff>182880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70" r:id="rId7" name="Check Box 10">
              <controlPr defaultSize="0" autoFill="0" autoLine="0" autoPict="0">
                <anchor moveWithCells="1">
                  <from>
                    <xdr:col>1</xdr:col>
                    <xdr:colOff>182880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71" r:id="rId8" name="Check Box 11">
              <controlPr defaultSize="0" autoFill="0" autoLine="0" autoPict="0">
                <anchor moveWithCells="1">
                  <from>
                    <xdr:col>1</xdr:col>
                    <xdr:colOff>182880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72" r:id="rId9" name="Check Box 12">
              <controlPr defaultSize="0" autoFill="0" autoLine="0" autoPict="0">
                <anchor moveWithCells="1">
                  <from>
                    <xdr:col>1</xdr:col>
                    <xdr:colOff>182880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73" r:id="rId10" name="Check Box 13">
              <controlPr defaultSize="0" autoFill="0" autoLine="0" autoPict="0">
                <anchor moveWithCells="1">
                  <from>
                    <xdr:col>1</xdr:col>
                    <xdr:colOff>182880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I75"/>
  <sheetViews>
    <sheetView showGridLines="0" view="pageBreakPreview" topLeftCell="A4" zoomScale="85" zoomScaleNormal="100" zoomScaleSheetLayoutView="85" workbookViewId="0">
      <selection activeCell="A16" sqref="A16:R16"/>
    </sheetView>
  </sheetViews>
  <sheetFormatPr defaultColWidth="9" defaultRowHeight="16.2"/>
  <cols>
    <col min="1" max="1" width="7.19921875" style="1" customWidth="1"/>
    <col min="2" max="2" width="4.5" style="24" bestFit="1" customWidth="1"/>
    <col min="3" max="3" width="18.5" style="24" customWidth="1"/>
    <col min="4" max="4" width="14.19921875" style="25" customWidth="1"/>
    <col min="5" max="6" width="19.3984375" style="24" customWidth="1"/>
    <col min="7" max="7" width="7.19921875" style="1" customWidth="1"/>
    <col min="8" max="8" width="0" style="1" hidden="1" customWidth="1"/>
    <col min="9" max="16384" width="9" style="1"/>
  </cols>
  <sheetData>
    <row r="1" spans="1:9" customFormat="1" ht="18">
      <c r="A1" s="1"/>
      <c r="B1" s="62" t="s">
        <v>103</v>
      </c>
      <c r="C1" s="43"/>
      <c r="D1" s="43"/>
      <c r="E1" s="43"/>
      <c r="F1" s="24"/>
      <c r="G1" s="2"/>
    </row>
    <row r="2" spans="1:9" customFormat="1" ht="18">
      <c r="A2" s="1"/>
      <c r="B2" s="62"/>
      <c r="C2" s="43"/>
      <c r="D2" s="43"/>
      <c r="E2" s="43"/>
      <c r="F2" s="24"/>
      <c r="G2" s="2"/>
    </row>
    <row r="3" spans="1:9" customFormat="1" ht="18">
      <c r="A3" s="1"/>
      <c r="B3" s="62"/>
      <c r="C3" s="43"/>
      <c r="D3" s="43"/>
      <c r="E3" s="43"/>
      <c r="F3" s="24"/>
      <c r="G3" s="2"/>
    </row>
    <row r="4" spans="1:9" customFormat="1" ht="21">
      <c r="B4" s="268" t="s">
        <v>101</v>
      </c>
      <c r="C4" s="268"/>
      <c r="D4" s="268"/>
      <c r="E4" s="268"/>
      <c r="F4" s="268"/>
      <c r="G4" s="2"/>
    </row>
    <row r="5" spans="1:9" customFormat="1" ht="18">
      <c r="B5" s="43"/>
      <c r="C5" s="43"/>
      <c r="D5" s="43"/>
      <c r="E5" s="43"/>
      <c r="F5" s="266"/>
      <c r="G5" s="2"/>
    </row>
    <row r="6" spans="1:9" customFormat="1" ht="18">
      <c r="B6" s="43"/>
      <c r="C6" s="43"/>
      <c r="D6" s="43"/>
      <c r="E6" s="43"/>
      <c r="F6" s="267"/>
      <c r="G6" s="2"/>
    </row>
    <row r="7" spans="1:9" customFormat="1" ht="18">
      <c r="B7" s="43"/>
      <c r="C7" s="43"/>
      <c r="D7" s="43"/>
      <c r="E7" s="43"/>
      <c r="F7" s="267"/>
      <c r="G7" s="2"/>
    </row>
    <row r="8" spans="1:9" customFormat="1" ht="18">
      <c r="B8" s="43"/>
      <c r="C8" s="43"/>
      <c r="D8" s="43"/>
      <c r="E8" s="43"/>
      <c r="F8" s="25"/>
      <c r="G8" s="2"/>
    </row>
    <row r="9" spans="1:9" customFormat="1" ht="18">
      <c r="B9" s="43"/>
      <c r="C9" s="43"/>
      <c r="D9" s="43"/>
      <c r="E9" s="43"/>
      <c r="F9" s="25"/>
      <c r="G9" s="2"/>
    </row>
    <row r="10" spans="1:9" ht="57.6" customHeight="1">
      <c r="B10" s="18" t="s">
        <v>8</v>
      </c>
      <c r="C10" s="18" t="s">
        <v>37</v>
      </c>
      <c r="D10" s="19" t="s">
        <v>15</v>
      </c>
      <c r="E10" s="18" t="s">
        <v>16</v>
      </c>
      <c r="F10" s="104" t="s">
        <v>141</v>
      </c>
    </row>
    <row r="11" spans="1:9" ht="19.5" customHeight="1">
      <c r="B11" s="15">
        <v>1</v>
      </c>
      <c r="C11" s="15"/>
      <c r="D11" s="16"/>
      <c r="E11" s="90"/>
      <c r="F11" s="91">
        <f>ROUNDDOWN(E11*0.482,1)</f>
        <v>0</v>
      </c>
      <c r="I11" s="1" t="s">
        <v>67</v>
      </c>
    </row>
    <row r="12" spans="1:9" ht="19.5" customHeight="1">
      <c r="B12" s="15">
        <v>2</v>
      </c>
      <c r="C12" s="15"/>
      <c r="D12" s="16"/>
      <c r="E12" s="90"/>
      <c r="F12" s="91">
        <f t="shared" ref="F12:F60" si="0">ROUNDDOWN(E12*0.482,1)</f>
        <v>0</v>
      </c>
    </row>
    <row r="13" spans="1:9" ht="19.5" customHeight="1">
      <c r="B13" s="15">
        <v>3</v>
      </c>
      <c r="C13" s="15"/>
      <c r="D13" s="16"/>
      <c r="E13" s="90"/>
      <c r="F13" s="91">
        <f t="shared" si="0"/>
        <v>0</v>
      </c>
    </row>
    <row r="14" spans="1:9" ht="19.5" customHeight="1">
      <c r="B14" s="15">
        <v>4</v>
      </c>
      <c r="C14" s="15"/>
      <c r="D14" s="16"/>
      <c r="E14" s="90"/>
      <c r="F14" s="91">
        <f t="shared" si="0"/>
        <v>0</v>
      </c>
    </row>
    <row r="15" spans="1:9" ht="19.5" customHeight="1">
      <c r="B15" s="15">
        <v>5</v>
      </c>
      <c r="C15" s="15"/>
      <c r="D15" s="16"/>
      <c r="E15" s="90"/>
      <c r="F15" s="91">
        <f t="shared" si="0"/>
        <v>0</v>
      </c>
    </row>
    <row r="16" spans="1:9" ht="19.5" customHeight="1">
      <c r="B16" s="15">
        <v>6</v>
      </c>
      <c r="C16" s="15"/>
      <c r="D16" s="16"/>
      <c r="E16" s="90"/>
      <c r="F16" s="91">
        <f t="shared" si="0"/>
        <v>0</v>
      </c>
    </row>
    <row r="17" spans="2:6" ht="19.5" customHeight="1">
      <c r="B17" s="15">
        <v>7</v>
      </c>
      <c r="C17" s="15"/>
      <c r="D17" s="16"/>
      <c r="E17" s="90"/>
      <c r="F17" s="91">
        <f t="shared" si="0"/>
        <v>0</v>
      </c>
    </row>
    <row r="18" spans="2:6" ht="19.5" customHeight="1">
      <c r="B18" s="15">
        <v>8</v>
      </c>
      <c r="C18" s="15"/>
      <c r="D18" s="16"/>
      <c r="E18" s="90"/>
      <c r="F18" s="91">
        <f t="shared" si="0"/>
        <v>0</v>
      </c>
    </row>
    <row r="19" spans="2:6" ht="19.5" customHeight="1">
      <c r="B19" s="15">
        <v>9</v>
      </c>
      <c r="C19" s="15"/>
      <c r="D19" s="16"/>
      <c r="E19" s="90"/>
      <c r="F19" s="91">
        <f t="shared" si="0"/>
        <v>0</v>
      </c>
    </row>
    <row r="20" spans="2:6" ht="19.5" customHeight="1">
      <c r="B20" s="15">
        <v>10</v>
      </c>
      <c r="C20" s="15"/>
      <c r="D20" s="16"/>
      <c r="E20" s="90"/>
      <c r="F20" s="91">
        <f t="shared" si="0"/>
        <v>0</v>
      </c>
    </row>
    <row r="21" spans="2:6" ht="19.5" customHeight="1">
      <c r="B21" s="15">
        <v>11</v>
      </c>
      <c r="C21" s="15"/>
      <c r="D21" s="16"/>
      <c r="E21" s="90"/>
      <c r="F21" s="91">
        <f t="shared" si="0"/>
        <v>0</v>
      </c>
    </row>
    <row r="22" spans="2:6" ht="19.5" customHeight="1">
      <c r="B22" s="15">
        <v>12</v>
      </c>
      <c r="C22" s="15"/>
      <c r="D22" s="16"/>
      <c r="E22" s="90"/>
      <c r="F22" s="91">
        <f t="shared" si="0"/>
        <v>0</v>
      </c>
    </row>
    <row r="23" spans="2:6" ht="19.5" customHeight="1">
      <c r="B23" s="15">
        <v>13</v>
      </c>
      <c r="C23" s="15"/>
      <c r="D23" s="16"/>
      <c r="E23" s="90"/>
      <c r="F23" s="91">
        <f t="shared" si="0"/>
        <v>0</v>
      </c>
    </row>
    <row r="24" spans="2:6" ht="19.5" customHeight="1">
      <c r="B24" s="15">
        <v>14</v>
      </c>
      <c r="C24" s="15"/>
      <c r="D24" s="16"/>
      <c r="E24" s="90"/>
      <c r="F24" s="91">
        <f t="shared" si="0"/>
        <v>0</v>
      </c>
    </row>
    <row r="25" spans="2:6" ht="19.5" customHeight="1">
      <c r="B25" s="15">
        <v>15</v>
      </c>
      <c r="C25" s="15"/>
      <c r="D25" s="16"/>
      <c r="E25" s="90"/>
      <c r="F25" s="91">
        <f t="shared" si="0"/>
        <v>0</v>
      </c>
    </row>
    <row r="26" spans="2:6" ht="19.5" customHeight="1">
      <c r="B26" s="15">
        <v>16</v>
      </c>
      <c r="C26" s="15"/>
      <c r="D26" s="16"/>
      <c r="E26" s="90"/>
      <c r="F26" s="91">
        <f t="shared" si="0"/>
        <v>0</v>
      </c>
    </row>
    <row r="27" spans="2:6" ht="19.5" customHeight="1">
      <c r="B27" s="15">
        <v>17</v>
      </c>
      <c r="C27" s="15"/>
      <c r="D27" s="16"/>
      <c r="E27" s="90"/>
      <c r="F27" s="91">
        <f t="shared" si="0"/>
        <v>0</v>
      </c>
    </row>
    <row r="28" spans="2:6" ht="19.5" customHeight="1">
      <c r="B28" s="15">
        <v>18</v>
      </c>
      <c r="C28" s="15"/>
      <c r="D28" s="16"/>
      <c r="E28" s="90"/>
      <c r="F28" s="91">
        <f t="shared" si="0"/>
        <v>0</v>
      </c>
    </row>
    <row r="29" spans="2:6" ht="19.5" customHeight="1">
      <c r="B29" s="15">
        <v>19</v>
      </c>
      <c r="C29" s="15"/>
      <c r="D29" s="16"/>
      <c r="E29" s="90"/>
      <c r="F29" s="91">
        <f t="shared" si="0"/>
        <v>0</v>
      </c>
    </row>
    <row r="30" spans="2:6" ht="19.5" customHeight="1">
      <c r="B30" s="15">
        <v>20</v>
      </c>
      <c r="C30" s="15"/>
      <c r="D30" s="16"/>
      <c r="E30" s="90"/>
      <c r="F30" s="91">
        <f t="shared" si="0"/>
        <v>0</v>
      </c>
    </row>
    <row r="31" spans="2:6" ht="19.5" hidden="1" customHeight="1" thickTop="1">
      <c r="B31" s="15">
        <v>21</v>
      </c>
      <c r="C31" s="15"/>
      <c r="D31" s="16"/>
      <c r="E31" s="90"/>
      <c r="F31" s="91">
        <f t="shared" si="0"/>
        <v>0</v>
      </c>
    </row>
    <row r="32" spans="2:6" ht="19.5" hidden="1" customHeight="1">
      <c r="B32" s="15">
        <v>22</v>
      </c>
      <c r="C32" s="15"/>
      <c r="D32" s="16"/>
      <c r="E32" s="90"/>
      <c r="F32" s="91">
        <f t="shared" si="0"/>
        <v>0</v>
      </c>
    </row>
    <row r="33" spans="2:6" ht="19.5" hidden="1" customHeight="1">
      <c r="B33" s="15">
        <v>23</v>
      </c>
      <c r="C33" s="15"/>
      <c r="D33" s="16"/>
      <c r="E33" s="90"/>
      <c r="F33" s="91">
        <f t="shared" si="0"/>
        <v>0</v>
      </c>
    </row>
    <row r="34" spans="2:6" ht="19.5" hidden="1" customHeight="1">
      <c r="B34" s="15">
        <v>24</v>
      </c>
      <c r="C34" s="15"/>
      <c r="D34" s="16"/>
      <c r="E34" s="90"/>
      <c r="F34" s="91">
        <f t="shared" si="0"/>
        <v>0</v>
      </c>
    </row>
    <row r="35" spans="2:6" ht="19.5" hidden="1" customHeight="1">
      <c r="B35" s="15">
        <v>25</v>
      </c>
      <c r="C35" s="15"/>
      <c r="D35" s="16"/>
      <c r="E35" s="90"/>
      <c r="F35" s="91">
        <f t="shared" si="0"/>
        <v>0</v>
      </c>
    </row>
    <row r="36" spans="2:6" ht="19.5" hidden="1" customHeight="1">
      <c r="B36" s="15">
        <v>26</v>
      </c>
      <c r="C36" s="15"/>
      <c r="D36" s="16"/>
      <c r="E36" s="90"/>
      <c r="F36" s="91">
        <f t="shared" si="0"/>
        <v>0</v>
      </c>
    </row>
    <row r="37" spans="2:6" ht="19.5" hidden="1" customHeight="1">
      <c r="B37" s="15">
        <v>27</v>
      </c>
      <c r="C37" s="15"/>
      <c r="D37" s="16"/>
      <c r="E37" s="90"/>
      <c r="F37" s="91">
        <f t="shared" si="0"/>
        <v>0</v>
      </c>
    </row>
    <row r="38" spans="2:6" ht="19.5" hidden="1" customHeight="1">
      <c r="B38" s="15">
        <v>28</v>
      </c>
      <c r="C38" s="15"/>
      <c r="D38" s="16"/>
      <c r="E38" s="90"/>
      <c r="F38" s="91">
        <f t="shared" si="0"/>
        <v>0</v>
      </c>
    </row>
    <row r="39" spans="2:6" ht="19.5" hidden="1" customHeight="1">
      <c r="B39" s="15">
        <v>29</v>
      </c>
      <c r="C39" s="15"/>
      <c r="D39" s="16"/>
      <c r="E39" s="90"/>
      <c r="F39" s="91">
        <f t="shared" si="0"/>
        <v>0</v>
      </c>
    </row>
    <row r="40" spans="2:6" ht="19.5" hidden="1" customHeight="1">
      <c r="B40" s="15">
        <v>30</v>
      </c>
      <c r="C40" s="15"/>
      <c r="D40" s="16"/>
      <c r="E40" s="90"/>
      <c r="F40" s="91">
        <f t="shared" si="0"/>
        <v>0</v>
      </c>
    </row>
    <row r="41" spans="2:6" ht="19.5" hidden="1" customHeight="1">
      <c r="B41" s="15">
        <v>31</v>
      </c>
      <c r="C41" s="15"/>
      <c r="D41" s="16"/>
      <c r="E41" s="90"/>
      <c r="F41" s="91">
        <f t="shared" si="0"/>
        <v>0</v>
      </c>
    </row>
    <row r="42" spans="2:6" ht="19.5" hidden="1" customHeight="1">
      <c r="B42" s="15">
        <v>32</v>
      </c>
      <c r="C42" s="15"/>
      <c r="D42" s="16"/>
      <c r="E42" s="90"/>
      <c r="F42" s="91">
        <f t="shared" si="0"/>
        <v>0</v>
      </c>
    </row>
    <row r="43" spans="2:6" ht="19.5" hidden="1" customHeight="1" thickBot="1">
      <c r="B43" s="15">
        <v>33</v>
      </c>
      <c r="C43" s="15"/>
      <c r="D43" s="16"/>
      <c r="E43" s="90"/>
      <c r="F43" s="91">
        <f t="shared" si="0"/>
        <v>0</v>
      </c>
    </row>
    <row r="44" spans="2:6" ht="19.5" hidden="1" customHeight="1">
      <c r="B44" s="15">
        <v>34</v>
      </c>
      <c r="C44" s="15"/>
      <c r="D44" s="16"/>
      <c r="E44" s="90"/>
      <c r="F44" s="91">
        <f t="shared" si="0"/>
        <v>0</v>
      </c>
    </row>
    <row r="45" spans="2:6" ht="19.5" hidden="1" customHeight="1">
      <c r="B45" s="15">
        <v>35</v>
      </c>
      <c r="C45" s="15"/>
      <c r="D45" s="16"/>
      <c r="E45" s="90"/>
      <c r="F45" s="91">
        <f t="shared" si="0"/>
        <v>0</v>
      </c>
    </row>
    <row r="46" spans="2:6" ht="19.5" hidden="1" customHeight="1">
      <c r="B46" s="15">
        <v>36</v>
      </c>
      <c r="C46" s="15"/>
      <c r="D46" s="16"/>
      <c r="E46" s="90"/>
      <c r="F46" s="91">
        <f t="shared" si="0"/>
        <v>0</v>
      </c>
    </row>
    <row r="47" spans="2:6" ht="19.5" hidden="1" customHeight="1">
      <c r="B47" s="15">
        <v>37</v>
      </c>
      <c r="C47" s="15"/>
      <c r="D47" s="16"/>
      <c r="E47" s="90"/>
      <c r="F47" s="91">
        <f t="shared" si="0"/>
        <v>0</v>
      </c>
    </row>
    <row r="48" spans="2:6" ht="19.5" hidden="1" customHeight="1">
      <c r="B48" s="15">
        <v>38</v>
      </c>
      <c r="C48" s="15"/>
      <c r="D48" s="16"/>
      <c r="E48" s="90"/>
      <c r="F48" s="91">
        <f t="shared" si="0"/>
        <v>0</v>
      </c>
    </row>
    <row r="49" spans="2:6" ht="19.5" hidden="1" customHeight="1">
      <c r="B49" s="15">
        <v>39</v>
      </c>
      <c r="C49" s="15"/>
      <c r="D49" s="16"/>
      <c r="E49" s="90"/>
      <c r="F49" s="91">
        <f t="shared" si="0"/>
        <v>0</v>
      </c>
    </row>
    <row r="50" spans="2:6" ht="19.5" hidden="1" customHeight="1">
      <c r="B50" s="15">
        <v>40</v>
      </c>
      <c r="C50" s="15"/>
      <c r="D50" s="16"/>
      <c r="E50" s="90"/>
      <c r="F50" s="91">
        <f t="shared" si="0"/>
        <v>0</v>
      </c>
    </row>
    <row r="51" spans="2:6" ht="19.5" hidden="1" customHeight="1">
      <c r="B51" s="15">
        <v>41</v>
      </c>
      <c r="C51" s="15"/>
      <c r="D51" s="16"/>
      <c r="E51" s="90"/>
      <c r="F51" s="91">
        <f t="shared" si="0"/>
        <v>0</v>
      </c>
    </row>
    <row r="52" spans="2:6" ht="19.5" hidden="1" customHeight="1">
      <c r="B52" s="15">
        <v>42</v>
      </c>
      <c r="C52" s="15"/>
      <c r="D52" s="16"/>
      <c r="E52" s="90"/>
      <c r="F52" s="91">
        <f t="shared" si="0"/>
        <v>0</v>
      </c>
    </row>
    <row r="53" spans="2:6" ht="19.5" hidden="1" customHeight="1">
      <c r="B53" s="15">
        <v>43</v>
      </c>
      <c r="C53" s="15"/>
      <c r="D53" s="16"/>
      <c r="E53" s="90"/>
      <c r="F53" s="91">
        <f t="shared" si="0"/>
        <v>0</v>
      </c>
    </row>
    <row r="54" spans="2:6" ht="19.5" hidden="1" customHeight="1">
      <c r="B54" s="15">
        <v>44</v>
      </c>
      <c r="C54" s="15"/>
      <c r="D54" s="16"/>
      <c r="E54" s="90"/>
      <c r="F54" s="91">
        <f t="shared" si="0"/>
        <v>0</v>
      </c>
    </row>
    <row r="55" spans="2:6" ht="19.5" hidden="1" customHeight="1">
      <c r="B55" s="15">
        <v>45</v>
      </c>
      <c r="C55" s="15"/>
      <c r="D55" s="16"/>
      <c r="E55" s="90"/>
      <c r="F55" s="91">
        <f t="shared" si="0"/>
        <v>0</v>
      </c>
    </row>
    <row r="56" spans="2:6" ht="19.5" hidden="1" customHeight="1">
      <c r="B56" s="15">
        <v>46</v>
      </c>
      <c r="C56" s="15"/>
      <c r="D56" s="16"/>
      <c r="E56" s="90"/>
      <c r="F56" s="91">
        <f t="shared" si="0"/>
        <v>0</v>
      </c>
    </row>
    <row r="57" spans="2:6" ht="19.5" hidden="1" customHeight="1">
      <c r="B57" s="15">
        <v>47</v>
      </c>
      <c r="C57" s="15"/>
      <c r="D57" s="16"/>
      <c r="E57" s="90"/>
      <c r="F57" s="91">
        <f t="shared" si="0"/>
        <v>0</v>
      </c>
    </row>
    <row r="58" spans="2:6" ht="19.5" hidden="1" customHeight="1">
      <c r="B58" s="15">
        <v>48</v>
      </c>
      <c r="C58" s="15"/>
      <c r="D58" s="16"/>
      <c r="E58" s="90"/>
      <c r="F58" s="91">
        <f t="shared" si="0"/>
        <v>0</v>
      </c>
    </row>
    <row r="59" spans="2:6" ht="19.5" hidden="1" customHeight="1">
      <c r="B59" s="15">
        <v>49</v>
      </c>
      <c r="C59" s="15"/>
      <c r="D59" s="16"/>
      <c r="E59" s="90"/>
      <c r="F59" s="91">
        <f t="shared" si="0"/>
        <v>0</v>
      </c>
    </row>
    <row r="60" spans="2:6" ht="19.5" hidden="1" customHeight="1">
      <c r="B60" s="21">
        <v>50</v>
      </c>
      <c r="C60" s="21"/>
      <c r="D60" s="22"/>
      <c r="E60" s="92"/>
      <c r="F60" s="93">
        <f t="shared" si="0"/>
        <v>0</v>
      </c>
    </row>
    <row r="61" spans="2:6" ht="22.5" customHeight="1">
      <c r="B61" s="269" t="s">
        <v>7</v>
      </c>
      <c r="C61" s="270"/>
      <c r="D61" s="270"/>
      <c r="E61" s="94">
        <f>SUM(E11:E60)</f>
        <v>0</v>
      </c>
      <c r="F61" s="94">
        <f>SUM(F11:F60)</f>
        <v>0</v>
      </c>
    </row>
    <row r="62" spans="2:6" ht="8.25" customHeight="1">
      <c r="E62" s="26"/>
    </row>
    <row r="63" spans="2:6" ht="18" customHeight="1">
      <c r="D63" s="43" t="s">
        <v>26</v>
      </c>
      <c r="E63" s="26"/>
    </row>
    <row r="64" spans="2:6" ht="27.6" customHeight="1">
      <c r="D64" s="27" t="s">
        <v>15</v>
      </c>
      <c r="E64" s="27" t="s">
        <v>16</v>
      </c>
      <c r="F64" s="105" t="s">
        <v>140</v>
      </c>
    </row>
    <row r="65" spans="4:8" ht="18" customHeight="1">
      <c r="D65" s="16" t="s">
        <v>17</v>
      </c>
      <c r="E65" s="91">
        <f>SUMIF($D$11:$D$60,H65,$E$11:$E$60)</f>
        <v>0</v>
      </c>
      <c r="F65" s="95">
        <f>SUMIF($D$11:$D$60,H65,$F$11:$F$60)</f>
        <v>0</v>
      </c>
      <c r="H65" s="1" t="s">
        <v>17</v>
      </c>
    </row>
    <row r="66" spans="4:8" ht="18" customHeight="1">
      <c r="D66" s="16" t="s">
        <v>18</v>
      </c>
      <c r="E66" s="91">
        <f t="shared" ref="E66:E73" si="1">SUMIF($D$11:$D$60,H66,$E$11:$E$60)</f>
        <v>0</v>
      </c>
      <c r="F66" s="95">
        <f t="shared" ref="F66:F73" si="2">SUMIF($D$11:$D$60,H66,$F$11:$F$60)</f>
        <v>0</v>
      </c>
      <c r="H66" s="1" t="s">
        <v>18</v>
      </c>
    </row>
    <row r="67" spans="4:8" ht="18" customHeight="1">
      <c r="D67" s="16" t="s">
        <v>19</v>
      </c>
      <c r="E67" s="91">
        <f t="shared" si="1"/>
        <v>0</v>
      </c>
      <c r="F67" s="95">
        <f t="shared" si="2"/>
        <v>0</v>
      </c>
      <c r="H67" s="1" t="s">
        <v>19</v>
      </c>
    </row>
    <row r="68" spans="4:8" ht="18" customHeight="1">
      <c r="D68" s="16" t="s">
        <v>20</v>
      </c>
      <c r="E68" s="91">
        <f t="shared" si="1"/>
        <v>0</v>
      </c>
      <c r="F68" s="95">
        <f t="shared" si="2"/>
        <v>0</v>
      </c>
      <c r="H68" s="1" t="s">
        <v>20</v>
      </c>
    </row>
    <row r="69" spans="4:8" ht="18" customHeight="1">
      <c r="D69" s="16" t="s">
        <v>21</v>
      </c>
      <c r="E69" s="91">
        <f t="shared" si="1"/>
        <v>0</v>
      </c>
      <c r="F69" s="95">
        <f t="shared" si="2"/>
        <v>0</v>
      </c>
      <c r="H69" s="1" t="s">
        <v>21</v>
      </c>
    </row>
    <row r="70" spans="4:8" ht="18" customHeight="1">
      <c r="D70" s="16" t="s">
        <v>22</v>
      </c>
      <c r="E70" s="91">
        <f t="shared" si="1"/>
        <v>0</v>
      </c>
      <c r="F70" s="95">
        <f t="shared" si="2"/>
        <v>0</v>
      </c>
      <c r="H70" s="1" t="s">
        <v>22</v>
      </c>
    </row>
    <row r="71" spans="4:8" ht="18" customHeight="1">
      <c r="D71" s="16" t="s">
        <v>23</v>
      </c>
      <c r="E71" s="91">
        <f t="shared" si="1"/>
        <v>0</v>
      </c>
      <c r="F71" s="95">
        <f t="shared" si="2"/>
        <v>0</v>
      </c>
      <c r="H71" s="1" t="s">
        <v>23</v>
      </c>
    </row>
    <row r="72" spans="4:8" ht="18" customHeight="1">
      <c r="D72" s="16" t="s">
        <v>24</v>
      </c>
      <c r="E72" s="91">
        <f t="shared" si="1"/>
        <v>0</v>
      </c>
      <c r="F72" s="95">
        <f t="shared" si="2"/>
        <v>0</v>
      </c>
      <c r="H72" s="1" t="s">
        <v>24</v>
      </c>
    </row>
    <row r="73" spans="4:8" ht="18" customHeight="1" thickBot="1">
      <c r="D73" s="22" t="s">
        <v>25</v>
      </c>
      <c r="E73" s="93">
        <f t="shared" si="1"/>
        <v>0</v>
      </c>
      <c r="F73" s="96">
        <f t="shared" si="2"/>
        <v>0</v>
      </c>
      <c r="H73" s="1" t="s">
        <v>25</v>
      </c>
    </row>
    <row r="74" spans="4:8" ht="18" customHeight="1" thickTop="1">
      <c r="D74" s="28" t="s">
        <v>7</v>
      </c>
      <c r="E74" s="94">
        <f>SUM(E65:E73)</f>
        <v>0</v>
      </c>
      <c r="F74" s="97">
        <f>SUM(F65:F73)</f>
        <v>0</v>
      </c>
    </row>
    <row r="75" spans="4:8" ht="6.75" customHeight="1"/>
  </sheetData>
  <mergeCells count="3">
    <mergeCell ref="F5:F7"/>
    <mergeCell ref="B4:F4"/>
    <mergeCell ref="B61:D61"/>
  </mergeCells>
  <phoneticPr fontId="4"/>
  <dataValidations count="1">
    <dataValidation type="list" allowBlank="1" showInputMessage="1" showErrorMessage="1" sqref="D11:D60" xr:uid="{00000000-0002-0000-0200-000000000000}">
      <formula1>$H$65:$H$73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paperSize="9" scale="83" orientation="portrait" r:id="rId1"/>
  <headerFooter scaleWithDoc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I45"/>
  <sheetViews>
    <sheetView showGridLines="0" view="pageBreakPreview" zoomScale="85" zoomScaleNormal="100" zoomScaleSheetLayoutView="85" workbookViewId="0">
      <selection activeCell="A16" sqref="A16:R16"/>
    </sheetView>
  </sheetViews>
  <sheetFormatPr defaultColWidth="9" defaultRowHeight="16.2"/>
  <cols>
    <col min="1" max="1" width="7.09765625" style="1" customWidth="1"/>
    <col min="2" max="2" width="4.5" style="24" bestFit="1" customWidth="1"/>
    <col min="3" max="3" width="18.5" style="24" customWidth="1"/>
    <col min="4" max="4" width="14.09765625" style="25" customWidth="1"/>
    <col min="5" max="6" width="19.3984375" style="24" customWidth="1"/>
    <col min="7" max="7" width="7.09765625" style="1" customWidth="1"/>
    <col min="8" max="8" width="0" style="1" hidden="1" customWidth="1"/>
    <col min="9" max="16384" width="9" style="1"/>
  </cols>
  <sheetData>
    <row r="1" spans="1:9" customFormat="1" ht="35.25" customHeight="1">
      <c r="A1" s="1"/>
      <c r="B1" s="62" t="s">
        <v>103</v>
      </c>
      <c r="C1" s="43"/>
      <c r="D1" s="43"/>
      <c r="E1" s="43"/>
      <c r="F1" s="24"/>
      <c r="G1" s="2"/>
    </row>
    <row r="2" spans="1:9" customFormat="1" ht="20.25" customHeight="1">
      <c r="A2" s="1"/>
      <c r="B2" s="62"/>
      <c r="C2" s="43"/>
      <c r="D2" s="43"/>
      <c r="E2" s="43"/>
      <c r="F2" s="24"/>
      <c r="G2" s="2"/>
    </row>
    <row r="3" spans="1:9" customFormat="1" ht="20.25" customHeight="1">
      <c r="A3" s="1"/>
      <c r="B3" s="62"/>
      <c r="C3" s="43"/>
      <c r="D3" s="43"/>
      <c r="E3" s="43"/>
      <c r="F3" s="24"/>
      <c r="G3" s="2"/>
    </row>
    <row r="4" spans="1:9" customFormat="1" ht="21">
      <c r="B4" s="268" t="s">
        <v>101</v>
      </c>
      <c r="C4" s="268"/>
      <c r="D4" s="268"/>
      <c r="E4" s="268"/>
      <c r="F4" s="268"/>
      <c r="G4" s="2"/>
    </row>
    <row r="5" spans="1:9" customFormat="1" ht="18">
      <c r="B5" s="43"/>
      <c r="C5" s="43"/>
      <c r="D5" s="43"/>
      <c r="E5" s="43"/>
      <c r="F5" s="266"/>
      <c r="G5" s="2"/>
    </row>
    <row r="6" spans="1:9" customFormat="1" ht="18">
      <c r="B6" s="43"/>
      <c r="C6" s="43"/>
      <c r="D6" s="43"/>
      <c r="E6" s="43"/>
      <c r="F6" s="267"/>
      <c r="G6" s="2"/>
    </row>
    <row r="7" spans="1:9" customFormat="1" ht="18">
      <c r="B7" s="43"/>
      <c r="C7" s="43"/>
      <c r="D7" s="43"/>
      <c r="E7" s="43"/>
      <c r="F7" s="267"/>
      <c r="G7" s="2"/>
    </row>
    <row r="8" spans="1:9" customFormat="1" ht="18">
      <c r="B8" s="43"/>
      <c r="C8" s="43"/>
      <c r="D8" s="43"/>
      <c r="E8" s="43"/>
      <c r="F8" s="25"/>
      <c r="G8" s="2"/>
    </row>
    <row r="9" spans="1:9" customFormat="1" ht="18">
      <c r="B9" s="43"/>
      <c r="C9" s="43"/>
      <c r="D9" s="43"/>
      <c r="E9" s="43"/>
      <c r="F9" s="25"/>
      <c r="G9" s="2"/>
    </row>
    <row r="10" spans="1:9" ht="51" customHeight="1">
      <c r="B10" s="18" t="s">
        <v>8</v>
      </c>
      <c r="C10" s="18" t="s">
        <v>37</v>
      </c>
      <c r="D10" s="19" t="s">
        <v>15</v>
      </c>
      <c r="E10" s="18" t="s">
        <v>16</v>
      </c>
      <c r="F10" s="104" t="s">
        <v>141</v>
      </c>
    </row>
    <row r="11" spans="1:9" ht="19.5" customHeight="1">
      <c r="B11" s="15">
        <v>1</v>
      </c>
      <c r="C11" s="44">
        <v>10110</v>
      </c>
      <c r="D11" s="45" t="s">
        <v>17</v>
      </c>
      <c r="E11" s="46">
        <v>27</v>
      </c>
      <c r="F11" s="46">
        <f>ROUNDDOWN(E11*0.482,1)</f>
        <v>13</v>
      </c>
      <c r="I11" s="1" t="s">
        <v>67</v>
      </c>
    </row>
    <row r="12" spans="1:9" ht="19.5" customHeight="1">
      <c r="B12" s="15">
        <v>2</v>
      </c>
      <c r="C12" s="44">
        <v>10500</v>
      </c>
      <c r="D12" s="45" t="s">
        <v>17</v>
      </c>
      <c r="E12" s="46">
        <v>27</v>
      </c>
      <c r="F12" s="46">
        <f t="shared" ref="F12:F30" si="0">ROUNDDOWN(E12*0.482,1)</f>
        <v>13</v>
      </c>
    </row>
    <row r="13" spans="1:9" ht="19.5" customHeight="1">
      <c r="B13" s="15">
        <v>3</v>
      </c>
      <c r="C13" s="44">
        <v>11000</v>
      </c>
      <c r="D13" s="45" t="s">
        <v>18</v>
      </c>
      <c r="E13" s="46">
        <v>41.5</v>
      </c>
      <c r="F13" s="46">
        <f t="shared" si="0"/>
        <v>20</v>
      </c>
    </row>
    <row r="14" spans="1:9" ht="19.5" customHeight="1">
      <c r="B14" s="15">
        <v>4</v>
      </c>
      <c r="C14" s="44">
        <v>20008</v>
      </c>
      <c r="D14" s="45" t="s">
        <v>19</v>
      </c>
      <c r="E14" s="46">
        <v>50000</v>
      </c>
      <c r="F14" s="46">
        <f t="shared" si="0"/>
        <v>24100</v>
      </c>
    </row>
    <row r="15" spans="1:9" ht="19.5" customHeight="1">
      <c r="B15" s="15">
        <v>5</v>
      </c>
      <c r="C15" s="44">
        <v>21155</v>
      </c>
      <c r="D15" s="45" t="s">
        <v>19</v>
      </c>
      <c r="E15" s="46">
        <v>50000</v>
      </c>
      <c r="F15" s="46">
        <f t="shared" si="0"/>
        <v>24100</v>
      </c>
    </row>
    <row r="16" spans="1:9" ht="19.5" customHeight="1">
      <c r="B16" s="15">
        <v>6</v>
      </c>
      <c r="C16" s="44">
        <v>30004</v>
      </c>
      <c r="D16" s="45" t="s">
        <v>19</v>
      </c>
      <c r="E16" s="46">
        <v>45228.3</v>
      </c>
      <c r="F16" s="46">
        <f t="shared" si="0"/>
        <v>21800</v>
      </c>
    </row>
    <row r="17" spans="2:6" ht="19.5" customHeight="1">
      <c r="B17" s="15">
        <v>7</v>
      </c>
      <c r="C17" s="44">
        <v>30444</v>
      </c>
      <c r="D17" s="45" t="s">
        <v>20</v>
      </c>
      <c r="E17" s="46">
        <v>63.2</v>
      </c>
      <c r="F17" s="46">
        <f t="shared" si="0"/>
        <v>30.4</v>
      </c>
    </row>
    <row r="18" spans="2:6" ht="19.5" customHeight="1">
      <c r="B18" s="15">
        <v>8</v>
      </c>
      <c r="C18" s="44">
        <v>45004</v>
      </c>
      <c r="D18" s="45" t="s">
        <v>21</v>
      </c>
      <c r="E18" s="46">
        <v>10</v>
      </c>
      <c r="F18" s="46">
        <f t="shared" si="0"/>
        <v>4.8</v>
      </c>
    </row>
    <row r="19" spans="2:6" ht="19.5" customHeight="1">
      <c r="B19" s="15">
        <v>9</v>
      </c>
      <c r="C19" s="44">
        <v>46004</v>
      </c>
      <c r="D19" s="45" t="s">
        <v>21</v>
      </c>
      <c r="E19" s="46">
        <v>10.7</v>
      </c>
      <c r="F19" s="46">
        <f t="shared" si="0"/>
        <v>5.0999999999999996</v>
      </c>
    </row>
    <row r="20" spans="2:6" ht="19.5" customHeight="1">
      <c r="B20" s="15">
        <v>10</v>
      </c>
      <c r="C20" s="44">
        <v>48815</v>
      </c>
      <c r="D20" s="45" t="s">
        <v>23</v>
      </c>
      <c r="E20" s="46">
        <v>10.4</v>
      </c>
      <c r="F20" s="46">
        <f t="shared" si="0"/>
        <v>5</v>
      </c>
    </row>
    <row r="21" spans="2:6" ht="19.5" customHeight="1">
      <c r="B21" s="15">
        <v>11</v>
      </c>
      <c r="C21" s="44">
        <v>50004</v>
      </c>
      <c r="D21" s="45" t="s">
        <v>24</v>
      </c>
      <c r="E21" s="46">
        <v>3</v>
      </c>
      <c r="F21" s="46">
        <f t="shared" si="0"/>
        <v>1.4</v>
      </c>
    </row>
    <row r="22" spans="2:6" ht="19.5" customHeight="1">
      <c r="B22" s="15">
        <v>12</v>
      </c>
      <c r="C22" s="44">
        <v>65242</v>
      </c>
      <c r="D22" s="45" t="s">
        <v>24</v>
      </c>
      <c r="E22" s="46">
        <v>3.2</v>
      </c>
      <c r="F22" s="46">
        <f t="shared" si="0"/>
        <v>1.5</v>
      </c>
    </row>
    <row r="23" spans="2:6" ht="19.5" customHeight="1">
      <c r="B23" s="15">
        <v>13</v>
      </c>
      <c r="C23" s="44">
        <v>44458</v>
      </c>
      <c r="D23" s="45" t="s">
        <v>25</v>
      </c>
      <c r="E23" s="46">
        <v>4.2</v>
      </c>
      <c r="F23" s="46">
        <f t="shared" si="0"/>
        <v>2</v>
      </c>
    </row>
    <row r="24" spans="2:6" ht="19.5" customHeight="1">
      <c r="B24" s="15">
        <v>14</v>
      </c>
      <c r="C24" s="15"/>
      <c r="D24" s="16"/>
      <c r="E24" s="20"/>
      <c r="F24" s="20">
        <f t="shared" si="0"/>
        <v>0</v>
      </c>
    </row>
    <row r="25" spans="2:6" ht="19.5" customHeight="1">
      <c r="B25" s="15">
        <v>15</v>
      </c>
      <c r="C25" s="15"/>
      <c r="D25" s="16"/>
      <c r="E25" s="20"/>
      <c r="F25" s="20">
        <f t="shared" si="0"/>
        <v>0</v>
      </c>
    </row>
    <row r="26" spans="2:6" ht="19.5" customHeight="1">
      <c r="B26" s="15">
        <v>16</v>
      </c>
      <c r="C26" s="15"/>
      <c r="D26" s="16"/>
      <c r="E26" s="20"/>
      <c r="F26" s="20">
        <f t="shared" si="0"/>
        <v>0</v>
      </c>
    </row>
    <row r="27" spans="2:6" ht="19.5" customHeight="1">
      <c r="B27" s="15">
        <v>17</v>
      </c>
      <c r="C27" s="15"/>
      <c r="D27" s="16"/>
      <c r="E27" s="20"/>
      <c r="F27" s="20">
        <f t="shared" si="0"/>
        <v>0</v>
      </c>
    </row>
    <row r="28" spans="2:6" ht="19.5" customHeight="1">
      <c r="B28" s="15">
        <v>18</v>
      </c>
      <c r="C28" s="15"/>
      <c r="D28" s="16"/>
      <c r="E28" s="20"/>
      <c r="F28" s="20">
        <f t="shared" si="0"/>
        <v>0</v>
      </c>
    </row>
    <row r="29" spans="2:6" ht="19.5" customHeight="1">
      <c r="B29" s="15">
        <v>19</v>
      </c>
      <c r="C29" s="15"/>
      <c r="D29" s="16"/>
      <c r="E29" s="20"/>
      <c r="F29" s="20">
        <f t="shared" si="0"/>
        <v>0</v>
      </c>
    </row>
    <row r="30" spans="2:6" ht="19.5" customHeight="1" thickBot="1">
      <c r="B30" s="21">
        <v>20</v>
      </c>
      <c r="C30" s="21"/>
      <c r="D30" s="22"/>
      <c r="E30" s="23"/>
      <c r="F30" s="47">
        <f t="shared" si="0"/>
        <v>0</v>
      </c>
    </row>
    <row r="31" spans="2:6" ht="22.5" customHeight="1" thickTop="1">
      <c r="B31" s="269" t="s">
        <v>7</v>
      </c>
      <c r="C31" s="270"/>
      <c r="D31" s="270"/>
      <c r="E31" s="48">
        <f>SUM(E11:E30)</f>
        <v>145428.50000000003</v>
      </c>
      <c r="F31" s="63">
        <f>SUM(F11:F30)</f>
        <v>70096.2</v>
      </c>
    </row>
    <row r="32" spans="2:6" ht="8.25" customHeight="1">
      <c r="E32" s="26"/>
    </row>
    <row r="33" spans="4:8" ht="18" customHeight="1">
      <c r="D33" s="43" t="s">
        <v>26</v>
      </c>
      <c r="E33" s="26"/>
    </row>
    <row r="34" spans="4:8" ht="27.6" customHeight="1">
      <c r="D34" s="27" t="s">
        <v>15</v>
      </c>
      <c r="E34" s="27" t="s">
        <v>16</v>
      </c>
      <c r="F34" s="105" t="s">
        <v>140</v>
      </c>
    </row>
    <row r="35" spans="4:8" ht="18" customHeight="1">
      <c r="D35" s="16" t="s">
        <v>17</v>
      </c>
      <c r="E35" s="46">
        <f t="shared" ref="E35:E43" si="1">SUMIF($D$11:$D$30,H35,$E$11:$E$30)</f>
        <v>54</v>
      </c>
      <c r="F35" s="49">
        <f t="shared" ref="F35:F43" si="2">SUMIF($D$11:$D$30,H35,$F$11:$F$30)</f>
        <v>26</v>
      </c>
      <c r="H35" s="1" t="s">
        <v>17</v>
      </c>
    </row>
    <row r="36" spans="4:8" ht="18" customHeight="1">
      <c r="D36" s="16" t="s">
        <v>18</v>
      </c>
      <c r="E36" s="46">
        <f t="shared" si="1"/>
        <v>41.5</v>
      </c>
      <c r="F36" s="49">
        <f t="shared" si="2"/>
        <v>20</v>
      </c>
      <c r="H36" s="1" t="s">
        <v>18</v>
      </c>
    </row>
    <row r="37" spans="4:8" ht="18" customHeight="1">
      <c r="D37" s="16" t="s">
        <v>19</v>
      </c>
      <c r="E37" s="46">
        <f t="shared" si="1"/>
        <v>145228.29999999999</v>
      </c>
      <c r="F37" s="49">
        <f t="shared" si="2"/>
        <v>70000</v>
      </c>
      <c r="H37" s="1" t="s">
        <v>19</v>
      </c>
    </row>
    <row r="38" spans="4:8" ht="18" customHeight="1">
      <c r="D38" s="16" t="s">
        <v>20</v>
      </c>
      <c r="E38" s="46">
        <f t="shared" si="1"/>
        <v>63.2</v>
      </c>
      <c r="F38" s="49">
        <f t="shared" si="2"/>
        <v>30.4</v>
      </c>
      <c r="H38" s="1" t="s">
        <v>20</v>
      </c>
    </row>
    <row r="39" spans="4:8" ht="18" customHeight="1">
      <c r="D39" s="16" t="s">
        <v>21</v>
      </c>
      <c r="E39" s="46">
        <f t="shared" si="1"/>
        <v>20.7</v>
      </c>
      <c r="F39" s="49">
        <f t="shared" si="2"/>
        <v>9.8999999999999986</v>
      </c>
      <c r="H39" s="1" t="s">
        <v>21</v>
      </c>
    </row>
    <row r="40" spans="4:8" ht="18" customHeight="1">
      <c r="D40" s="16" t="s">
        <v>22</v>
      </c>
      <c r="E40" s="46">
        <f t="shared" si="1"/>
        <v>0</v>
      </c>
      <c r="F40" s="49">
        <f t="shared" si="2"/>
        <v>0</v>
      </c>
      <c r="H40" s="1" t="s">
        <v>22</v>
      </c>
    </row>
    <row r="41" spans="4:8" ht="18" customHeight="1">
      <c r="D41" s="16" t="s">
        <v>23</v>
      </c>
      <c r="E41" s="46">
        <f t="shared" si="1"/>
        <v>10.4</v>
      </c>
      <c r="F41" s="49">
        <f t="shared" si="2"/>
        <v>5</v>
      </c>
      <c r="H41" s="1" t="s">
        <v>23</v>
      </c>
    </row>
    <row r="42" spans="4:8" ht="18" customHeight="1">
      <c r="D42" s="16" t="s">
        <v>24</v>
      </c>
      <c r="E42" s="46">
        <f t="shared" si="1"/>
        <v>6.2</v>
      </c>
      <c r="F42" s="49">
        <f t="shared" si="2"/>
        <v>2.9</v>
      </c>
      <c r="H42" s="1" t="s">
        <v>24</v>
      </c>
    </row>
    <row r="43" spans="4:8" ht="18" customHeight="1" thickBot="1">
      <c r="D43" s="22" t="s">
        <v>25</v>
      </c>
      <c r="E43" s="50">
        <f t="shared" si="1"/>
        <v>4.2</v>
      </c>
      <c r="F43" s="51">
        <f t="shared" si="2"/>
        <v>2</v>
      </c>
      <c r="H43" s="1" t="s">
        <v>25</v>
      </c>
    </row>
    <row r="44" spans="4:8" ht="18" customHeight="1" thickTop="1">
      <c r="D44" s="28" t="s">
        <v>7</v>
      </c>
      <c r="E44" s="48">
        <f>SUM(E35:E43)</f>
        <v>145428.50000000003</v>
      </c>
      <c r="F44" s="65">
        <f>SUM(F35:F43)</f>
        <v>70096.199999999983</v>
      </c>
    </row>
    <row r="45" spans="4:8" ht="6.75" customHeight="1"/>
  </sheetData>
  <mergeCells count="3">
    <mergeCell ref="B4:F4"/>
    <mergeCell ref="F5:F7"/>
    <mergeCell ref="B31:D31"/>
  </mergeCells>
  <phoneticPr fontId="4"/>
  <dataValidations count="1">
    <dataValidation type="list" allowBlank="1" showInputMessage="1" showErrorMessage="1" sqref="D11:D30" xr:uid="{00000000-0002-0000-0300-000000000000}">
      <formula1>$H$35:$H$43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scaleWithDoc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I75"/>
  <sheetViews>
    <sheetView showGridLines="0" view="pageBreakPreview" zoomScale="85" zoomScaleNormal="100" zoomScaleSheetLayoutView="85" workbookViewId="0">
      <selection activeCell="A16" sqref="A16:R16"/>
    </sheetView>
  </sheetViews>
  <sheetFormatPr defaultColWidth="9" defaultRowHeight="16.2"/>
  <cols>
    <col min="1" max="1" width="7.19921875" style="1" customWidth="1"/>
    <col min="2" max="2" width="4.5" style="24" bestFit="1" customWidth="1"/>
    <col min="3" max="3" width="18.5" style="24" customWidth="1"/>
    <col min="4" max="4" width="14.19921875" style="25" customWidth="1"/>
    <col min="5" max="6" width="19.3984375" style="24" customWidth="1"/>
    <col min="7" max="7" width="7.19921875" style="1" customWidth="1"/>
    <col min="8" max="8" width="0" style="1" hidden="1" customWidth="1"/>
    <col min="9" max="16384" width="9" style="1"/>
  </cols>
  <sheetData>
    <row r="1" spans="1:9" customFormat="1" ht="18">
      <c r="A1" s="1"/>
      <c r="B1" s="62" t="s">
        <v>105</v>
      </c>
      <c r="C1" s="43"/>
      <c r="D1" s="43"/>
      <c r="E1" s="43"/>
      <c r="F1" s="24"/>
      <c r="G1" s="2"/>
    </row>
    <row r="2" spans="1:9" customFormat="1" ht="18">
      <c r="A2" s="1"/>
      <c r="B2" s="62"/>
      <c r="C2" s="43"/>
      <c r="D2" s="43"/>
      <c r="E2" s="43"/>
      <c r="F2" s="24"/>
      <c r="G2" s="2"/>
    </row>
    <row r="3" spans="1:9" customFormat="1" ht="18">
      <c r="A3" s="1"/>
      <c r="B3" s="62"/>
      <c r="C3" s="43"/>
      <c r="D3" s="43"/>
      <c r="E3" s="43"/>
      <c r="F3" s="24"/>
      <c r="G3" s="2"/>
    </row>
    <row r="4" spans="1:9" customFormat="1" ht="21">
      <c r="B4" s="268" t="s">
        <v>102</v>
      </c>
      <c r="C4" s="268"/>
      <c r="D4" s="268"/>
      <c r="E4" s="268"/>
      <c r="F4" s="268"/>
      <c r="G4" s="2"/>
    </row>
    <row r="5" spans="1:9" customFormat="1" ht="18">
      <c r="B5" s="43"/>
      <c r="C5" s="43"/>
      <c r="D5" s="43"/>
      <c r="E5" s="43"/>
      <c r="F5" s="266"/>
      <c r="G5" s="2"/>
    </row>
    <row r="6" spans="1:9" customFormat="1" ht="18">
      <c r="B6" s="43"/>
      <c r="C6" s="43"/>
      <c r="D6" s="43"/>
      <c r="E6" s="43"/>
      <c r="F6" s="267"/>
      <c r="G6" s="2"/>
    </row>
    <row r="7" spans="1:9" customFormat="1" ht="18">
      <c r="B7" s="43"/>
      <c r="C7" s="43"/>
      <c r="D7" s="43"/>
      <c r="E7" s="43"/>
      <c r="F7" s="267"/>
      <c r="G7" s="2"/>
    </row>
    <row r="8" spans="1:9" customFormat="1" ht="18">
      <c r="B8" s="43"/>
      <c r="C8" s="43"/>
      <c r="D8" s="43"/>
      <c r="E8" s="43"/>
      <c r="F8" s="25"/>
      <c r="G8" s="2"/>
    </row>
    <row r="9" spans="1:9" customFormat="1" ht="18">
      <c r="B9" s="43"/>
      <c r="C9" s="43"/>
      <c r="D9" s="43"/>
      <c r="E9" s="43"/>
      <c r="F9" s="25"/>
      <c r="G9" s="2"/>
    </row>
    <row r="10" spans="1:9" ht="47.1" customHeight="1">
      <c r="B10" s="18" t="s">
        <v>8</v>
      </c>
      <c r="C10" s="18" t="s">
        <v>37</v>
      </c>
      <c r="D10" s="19" t="s">
        <v>15</v>
      </c>
      <c r="E10" s="18" t="s">
        <v>16</v>
      </c>
      <c r="F10" s="104" t="s">
        <v>141</v>
      </c>
    </row>
    <row r="11" spans="1:9" ht="19.5" customHeight="1">
      <c r="B11" s="15">
        <v>1</v>
      </c>
      <c r="C11" s="44"/>
      <c r="D11" s="45"/>
      <c r="E11" s="90"/>
      <c r="F11" s="91">
        <f>ROUNDDOWN(E11*0.355,1)</f>
        <v>0</v>
      </c>
      <c r="I11" s="1" t="s">
        <v>100</v>
      </c>
    </row>
    <row r="12" spans="1:9" ht="19.5" customHeight="1">
      <c r="B12" s="15">
        <v>2</v>
      </c>
      <c r="C12" s="44"/>
      <c r="D12" s="45"/>
      <c r="E12" s="90"/>
      <c r="F12" s="91">
        <f t="shared" ref="F12:F60" si="0">ROUNDDOWN(E12*0.355,1)</f>
        <v>0</v>
      </c>
    </row>
    <row r="13" spans="1:9" ht="19.5" customHeight="1">
      <c r="B13" s="15">
        <v>3</v>
      </c>
      <c r="C13" s="44"/>
      <c r="D13" s="45"/>
      <c r="E13" s="90"/>
      <c r="F13" s="91">
        <f t="shared" si="0"/>
        <v>0</v>
      </c>
    </row>
    <row r="14" spans="1:9" ht="19.5" customHeight="1">
      <c r="B14" s="15">
        <v>4</v>
      </c>
      <c r="C14" s="44"/>
      <c r="D14" s="45"/>
      <c r="E14" s="90"/>
      <c r="F14" s="91">
        <f t="shared" si="0"/>
        <v>0</v>
      </c>
    </row>
    <row r="15" spans="1:9" ht="19.5" customHeight="1">
      <c r="B15" s="15">
        <v>5</v>
      </c>
      <c r="C15" s="44"/>
      <c r="D15" s="45"/>
      <c r="E15" s="90"/>
      <c r="F15" s="91">
        <f t="shared" si="0"/>
        <v>0</v>
      </c>
    </row>
    <row r="16" spans="1:9" ht="19.5" customHeight="1">
      <c r="B16" s="15">
        <v>6</v>
      </c>
      <c r="C16" s="44"/>
      <c r="D16" s="45"/>
      <c r="E16" s="90"/>
      <c r="F16" s="91">
        <f t="shared" si="0"/>
        <v>0</v>
      </c>
    </row>
    <row r="17" spans="2:6" ht="19.5" customHeight="1">
      <c r="B17" s="15">
        <v>7</v>
      </c>
      <c r="C17" s="44"/>
      <c r="D17" s="45"/>
      <c r="E17" s="90"/>
      <c r="F17" s="91">
        <f t="shared" si="0"/>
        <v>0</v>
      </c>
    </row>
    <row r="18" spans="2:6" ht="19.5" customHeight="1">
      <c r="B18" s="15">
        <v>8</v>
      </c>
      <c r="C18" s="44"/>
      <c r="D18" s="45"/>
      <c r="E18" s="90"/>
      <c r="F18" s="91">
        <f t="shared" si="0"/>
        <v>0</v>
      </c>
    </row>
    <row r="19" spans="2:6" ht="19.5" customHeight="1">
      <c r="B19" s="15">
        <v>9</v>
      </c>
      <c r="C19" s="44"/>
      <c r="D19" s="45"/>
      <c r="E19" s="90"/>
      <c r="F19" s="91">
        <f t="shared" si="0"/>
        <v>0</v>
      </c>
    </row>
    <row r="20" spans="2:6" ht="19.5" customHeight="1">
      <c r="B20" s="15">
        <v>10</v>
      </c>
      <c r="C20" s="44"/>
      <c r="D20" s="45"/>
      <c r="E20" s="90"/>
      <c r="F20" s="91">
        <f t="shared" si="0"/>
        <v>0</v>
      </c>
    </row>
    <row r="21" spans="2:6" ht="19.5" customHeight="1">
      <c r="B21" s="15">
        <v>11</v>
      </c>
      <c r="C21" s="44"/>
      <c r="D21" s="45"/>
      <c r="E21" s="90"/>
      <c r="F21" s="91">
        <f t="shared" si="0"/>
        <v>0</v>
      </c>
    </row>
    <row r="22" spans="2:6" ht="19.5" customHeight="1">
      <c r="B22" s="15">
        <v>12</v>
      </c>
      <c r="C22" s="44"/>
      <c r="D22" s="45"/>
      <c r="E22" s="90"/>
      <c r="F22" s="91">
        <f t="shared" si="0"/>
        <v>0</v>
      </c>
    </row>
    <row r="23" spans="2:6" ht="19.5" customHeight="1">
      <c r="B23" s="15">
        <v>13</v>
      </c>
      <c r="C23" s="44"/>
      <c r="D23" s="45"/>
      <c r="E23" s="90"/>
      <c r="F23" s="91">
        <f t="shared" si="0"/>
        <v>0</v>
      </c>
    </row>
    <row r="24" spans="2:6" ht="19.5" customHeight="1">
      <c r="B24" s="15">
        <v>14</v>
      </c>
      <c r="C24" s="15"/>
      <c r="D24" s="16"/>
      <c r="E24" s="90"/>
      <c r="F24" s="91">
        <f t="shared" si="0"/>
        <v>0</v>
      </c>
    </row>
    <row r="25" spans="2:6" ht="19.5" customHeight="1">
      <c r="B25" s="15">
        <v>15</v>
      </c>
      <c r="C25" s="15"/>
      <c r="D25" s="16"/>
      <c r="E25" s="90"/>
      <c r="F25" s="91">
        <f t="shared" si="0"/>
        <v>0</v>
      </c>
    </row>
    <row r="26" spans="2:6" ht="19.5" customHeight="1">
      <c r="B26" s="15">
        <v>16</v>
      </c>
      <c r="C26" s="15"/>
      <c r="D26" s="16"/>
      <c r="E26" s="90"/>
      <c r="F26" s="91">
        <f t="shared" si="0"/>
        <v>0</v>
      </c>
    </row>
    <row r="27" spans="2:6" ht="19.5" customHeight="1">
      <c r="B27" s="15">
        <v>17</v>
      </c>
      <c r="C27" s="15"/>
      <c r="D27" s="16"/>
      <c r="E27" s="90"/>
      <c r="F27" s="91">
        <f t="shared" si="0"/>
        <v>0</v>
      </c>
    </row>
    <row r="28" spans="2:6" ht="19.5" customHeight="1">
      <c r="B28" s="15">
        <v>18</v>
      </c>
      <c r="C28" s="15"/>
      <c r="D28" s="16"/>
      <c r="E28" s="90"/>
      <c r="F28" s="91">
        <f t="shared" si="0"/>
        <v>0</v>
      </c>
    </row>
    <row r="29" spans="2:6" ht="19.5" customHeight="1">
      <c r="B29" s="15">
        <v>19</v>
      </c>
      <c r="C29" s="15"/>
      <c r="D29" s="16"/>
      <c r="E29" s="90"/>
      <c r="F29" s="91">
        <f t="shared" si="0"/>
        <v>0</v>
      </c>
    </row>
    <row r="30" spans="2:6" ht="19.5" customHeight="1" thickBot="1">
      <c r="B30" s="15">
        <v>20</v>
      </c>
      <c r="C30" s="15"/>
      <c r="D30" s="16"/>
      <c r="E30" s="90"/>
      <c r="F30" s="91">
        <f t="shared" si="0"/>
        <v>0</v>
      </c>
    </row>
    <row r="31" spans="2:6" ht="19.5" hidden="1" customHeight="1" thickTop="1">
      <c r="B31" s="15">
        <v>21</v>
      </c>
      <c r="C31" s="44"/>
      <c r="D31" s="45"/>
      <c r="E31" s="90"/>
      <c r="F31" s="91">
        <f t="shared" si="0"/>
        <v>0</v>
      </c>
    </row>
    <row r="32" spans="2:6" ht="19.5" hidden="1" customHeight="1">
      <c r="B32" s="15">
        <v>22</v>
      </c>
      <c r="C32" s="44"/>
      <c r="D32" s="45"/>
      <c r="E32" s="90"/>
      <c r="F32" s="91">
        <f t="shared" si="0"/>
        <v>0</v>
      </c>
    </row>
    <row r="33" spans="2:6" ht="19.5" hidden="1" customHeight="1">
      <c r="B33" s="15">
        <v>23</v>
      </c>
      <c r="C33" s="44"/>
      <c r="D33" s="45"/>
      <c r="E33" s="90"/>
      <c r="F33" s="91">
        <f t="shared" si="0"/>
        <v>0</v>
      </c>
    </row>
    <row r="34" spans="2:6" ht="19.5" hidden="1" customHeight="1">
      <c r="B34" s="15">
        <v>24</v>
      </c>
      <c r="C34" s="44"/>
      <c r="D34" s="45"/>
      <c r="E34" s="90"/>
      <c r="F34" s="91">
        <f t="shared" si="0"/>
        <v>0</v>
      </c>
    </row>
    <row r="35" spans="2:6" ht="19.5" hidden="1" customHeight="1">
      <c r="B35" s="15">
        <v>25</v>
      </c>
      <c r="C35" s="44"/>
      <c r="D35" s="45"/>
      <c r="E35" s="90"/>
      <c r="F35" s="91">
        <f t="shared" si="0"/>
        <v>0</v>
      </c>
    </row>
    <row r="36" spans="2:6" ht="19.5" hidden="1" customHeight="1">
      <c r="B36" s="15">
        <v>26</v>
      </c>
      <c r="C36" s="44"/>
      <c r="D36" s="45"/>
      <c r="E36" s="90"/>
      <c r="F36" s="91">
        <f t="shared" si="0"/>
        <v>0</v>
      </c>
    </row>
    <row r="37" spans="2:6" ht="19.5" hidden="1" customHeight="1">
      <c r="B37" s="15">
        <v>27</v>
      </c>
      <c r="C37" s="44"/>
      <c r="D37" s="45"/>
      <c r="E37" s="90"/>
      <c r="F37" s="91">
        <f t="shared" si="0"/>
        <v>0</v>
      </c>
    </row>
    <row r="38" spans="2:6" ht="19.5" hidden="1" customHeight="1">
      <c r="B38" s="15">
        <v>28</v>
      </c>
      <c r="C38" s="44"/>
      <c r="D38" s="45"/>
      <c r="E38" s="90"/>
      <c r="F38" s="91">
        <f t="shared" si="0"/>
        <v>0</v>
      </c>
    </row>
    <row r="39" spans="2:6" ht="19.5" hidden="1" customHeight="1">
      <c r="B39" s="15">
        <v>29</v>
      </c>
      <c r="C39" s="44"/>
      <c r="D39" s="45"/>
      <c r="E39" s="90"/>
      <c r="F39" s="91">
        <f t="shared" si="0"/>
        <v>0</v>
      </c>
    </row>
    <row r="40" spans="2:6" ht="19.5" hidden="1" customHeight="1">
      <c r="B40" s="15">
        <v>30</v>
      </c>
      <c r="C40" s="44"/>
      <c r="D40" s="45"/>
      <c r="E40" s="90"/>
      <c r="F40" s="91">
        <f t="shared" si="0"/>
        <v>0</v>
      </c>
    </row>
    <row r="41" spans="2:6" ht="19.5" hidden="1" customHeight="1">
      <c r="B41" s="15">
        <v>31</v>
      </c>
      <c r="C41" s="15"/>
      <c r="D41" s="16"/>
      <c r="E41" s="90"/>
      <c r="F41" s="91">
        <f t="shared" si="0"/>
        <v>0</v>
      </c>
    </row>
    <row r="42" spans="2:6" ht="19.5" hidden="1" customHeight="1">
      <c r="B42" s="15">
        <v>32</v>
      </c>
      <c r="C42" s="15"/>
      <c r="D42" s="16"/>
      <c r="E42" s="90"/>
      <c r="F42" s="91">
        <f t="shared" si="0"/>
        <v>0</v>
      </c>
    </row>
    <row r="43" spans="2:6" ht="19.5" hidden="1" customHeight="1" thickBot="1">
      <c r="B43" s="15">
        <v>33</v>
      </c>
      <c r="C43" s="15"/>
      <c r="D43" s="16"/>
      <c r="E43" s="90"/>
      <c r="F43" s="91">
        <f t="shared" si="0"/>
        <v>0</v>
      </c>
    </row>
    <row r="44" spans="2:6" ht="19.5" hidden="1" customHeight="1">
      <c r="B44" s="15">
        <v>34</v>
      </c>
      <c r="C44" s="15"/>
      <c r="D44" s="16"/>
      <c r="E44" s="90"/>
      <c r="F44" s="91">
        <f t="shared" si="0"/>
        <v>0</v>
      </c>
    </row>
    <row r="45" spans="2:6" ht="19.5" hidden="1" customHeight="1">
      <c r="B45" s="15">
        <v>35</v>
      </c>
      <c r="C45" s="15"/>
      <c r="D45" s="16"/>
      <c r="E45" s="90"/>
      <c r="F45" s="91">
        <f t="shared" si="0"/>
        <v>0</v>
      </c>
    </row>
    <row r="46" spans="2:6" ht="19.5" hidden="1" customHeight="1">
      <c r="B46" s="15">
        <v>36</v>
      </c>
      <c r="C46" s="15"/>
      <c r="D46" s="16"/>
      <c r="E46" s="90"/>
      <c r="F46" s="91">
        <f t="shared" si="0"/>
        <v>0</v>
      </c>
    </row>
    <row r="47" spans="2:6" ht="19.5" hidden="1" customHeight="1">
      <c r="B47" s="15">
        <v>37</v>
      </c>
      <c r="C47" s="44"/>
      <c r="D47" s="45"/>
      <c r="E47" s="90"/>
      <c r="F47" s="91">
        <f t="shared" si="0"/>
        <v>0</v>
      </c>
    </row>
    <row r="48" spans="2:6" ht="19.5" hidden="1" customHeight="1">
      <c r="B48" s="15">
        <v>38</v>
      </c>
      <c r="C48" s="44"/>
      <c r="D48" s="45"/>
      <c r="E48" s="90"/>
      <c r="F48" s="91">
        <f t="shared" si="0"/>
        <v>0</v>
      </c>
    </row>
    <row r="49" spans="2:6" ht="19.5" hidden="1" customHeight="1">
      <c r="B49" s="15">
        <v>39</v>
      </c>
      <c r="C49" s="44"/>
      <c r="D49" s="45"/>
      <c r="E49" s="90"/>
      <c r="F49" s="91">
        <f t="shared" si="0"/>
        <v>0</v>
      </c>
    </row>
    <row r="50" spans="2:6" ht="19.5" hidden="1" customHeight="1">
      <c r="B50" s="15">
        <v>40</v>
      </c>
      <c r="C50" s="44"/>
      <c r="D50" s="45"/>
      <c r="E50" s="90"/>
      <c r="F50" s="91">
        <f t="shared" si="0"/>
        <v>0</v>
      </c>
    </row>
    <row r="51" spans="2:6" ht="19.5" hidden="1" customHeight="1">
      <c r="B51" s="15">
        <v>41</v>
      </c>
      <c r="C51" s="44"/>
      <c r="D51" s="45"/>
      <c r="E51" s="90"/>
      <c r="F51" s="91">
        <f t="shared" si="0"/>
        <v>0</v>
      </c>
    </row>
    <row r="52" spans="2:6" ht="19.5" hidden="1" customHeight="1">
      <c r="B52" s="15">
        <v>42</v>
      </c>
      <c r="C52" s="44"/>
      <c r="D52" s="45"/>
      <c r="E52" s="90"/>
      <c r="F52" s="91">
        <f t="shared" si="0"/>
        <v>0</v>
      </c>
    </row>
    <row r="53" spans="2:6" ht="19.5" hidden="1" customHeight="1">
      <c r="B53" s="15">
        <v>43</v>
      </c>
      <c r="C53" s="44"/>
      <c r="D53" s="45"/>
      <c r="E53" s="90"/>
      <c r="F53" s="91">
        <f t="shared" si="0"/>
        <v>0</v>
      </c>
    </row>
    <row r="54" spans="2:6" ht="19.5" hidden="1" customHeight="1">
      <c r="B54" s="15">
        <v>44</v>
      </c>
      <c r="C54" s="44"/>
      <c r="D54" s="45"/>
      <c r="E54" s="90"/>
      <c r="F54" s="91">
        <f t="shared" si="0"/>
        <v>0</v>
      </c>
    </row>
    <row r="55" spans="2:6" ht="19.5" hidden="1" customHeight="1">
      <c r="B55" s="15">
        <v>45</v>
      </c>
      <c r="C55" s="44"/>
      <c r="D55" s="45"/>
      <c r="E55" s="90"/>
      <c r="F55" s="91">
        <f t="shared" si="0"/>
        <v>0</v>
      </c>
    </row>
    <row r="56" spans="2:6" ht="19.5" hidden="1" customHeight="1">
      <c r="B56" s="15">
        <v>46</v>
      </c>
      <c r="C56" s="44"/>
      <c r="D56" s="45"/>
      <c r="E56" s="90"/>
      <c r="F56" s="91">
        <f t="shared" si="0"/>
        <v>0</v>
      </c>
    </row>
    <row r="57" spans="2:6" ht="19.5" hidden="1" customHeight="1">
      <c r="B57" s="15">
        <v>47</v>
      </c>
      <c r="C57" s="15"/>
      <c r="D57" s="16"/>
      <c r="E57" s="90"/>
      <c r="F57" s="91">
        <f t="shared" si="0"/>
        <v>0</v>
      </c>
    </row>
    <row r="58" spans="2:6" ht="19.5" hidden="1" customHeight="1">
      <c r="B58" s="15">
        <v>48</v>
      </c>
      <c r="C58" s="15"/>
      <c r="D58" s="16"/>
      <c r="E58" s="90"/>
      <c r="F58" s="91">
        <f t="shared" si="0"/>
        <v>0</v>
      </c>
    </row>
    <row r="59" spans="2:6" ht="19.5" hidden="1" customHeight="1">
      <c r="B59" s="15">
        <v>49</v>
      </c>
      <c r="C59" s="15"/>
      <c r="D59" s="16"/>
      <c r="E59" s="90"/>
      <c r="F59" s="91">
        <f t="shared" si="0"/>
        <v>0</v>
      </c>
    </row>
    <row r="60" spans="2:6" ht="19.5" hidden="1" customHeight="1">
      <c r="B60" s="98">
        <v>50</v>
      </c>
      <c r="C60" s="98"/>
      <c r="D60" s="99"/>
      <c r="E60" s="100"/>
      <c r="F60" s="91">
        <f t="shared" si="0"/>
        <v>0</v>
      </c>
    </row>
    <row r="61" spans="2:6" ht="22.5" customHeight="1" thickTop="1">
      <c r="B61" s="269" t="s">
        <v>7</v>
      </c>
      <c r="C61" s="270"/>
      <c r="D61" s="270"/>
      <c r="E61" s="94">
        <f>SUM(E11:E60)</f>
        <v>0</v>
      </c>
      <c r="F61" s="101">
        <f>SUM(F11:F60)</f>
        <v>0</v>
      </c>
    </row>
    <row r="62" spans="2:6" ht="8.25" customHeight="1">
      <c r="E62" s="26"/>
    </row>
    <row r="63" spans="2:6" ht="18" customHeight="1">
      <c r="D63" s="43" t="s">
        <v>26</v>
      </c>
      <c r="E63" s="26"/>
    </row>
    <row r="64" spans="2:6" ht="28.5" customHeight="1">
      <c r="D64" s="27" t="s">
        <v>15</v>
      </c>
      <c r="E64" s="27" t="s">
        <v>16</v>
      </c>
      <c r="F64" s="105" t="s">
        <v>140</v>
      </c>
    </row>
    <row r="65" spans="4:8" ht="18" customHeight="1">
      <c r="D65" s="16" t="s">
        <v>17</v>
      </c>
      <c r="E65" s="91">
        <f>SUMIF($D$11:$D$60,H65,$E$11:$E$60)</f>
        <v>0</v>
      </c>
      <c r="F65" s="95">
        <f>SUMIF($D$11:$D$60,H65,$F$11:$F$60)</f>
        <v>0</v>
      </c>
      <c r="H65" s="1" t="s">
        <v>17</v>
      </c>
    </row>
    <row r="66" spans="4:8" ht="18" customHeight="1">
      <c r="D66" s="16" t="s">
        <v>18</v>
      </c>
      <c r="E66" s="91">
        <f t="shared" ref="E66:E73" si="1">SUMIF($D$11:$D$60,H66,$E$11:$E$60)</f>
        <v>0</v>
      </c>
      <c r="F66" s="95">
        <f t="shared" ref="F66:F73" si="2">SUMIF($D$11:$D$60,H66,$F$11:$F$60)</f>
        <v>0</v>
      </c>
      <c r="H66" s="1" t="s">
        <v>18</v>
      </c>
    </row>
    <row r="67" spans="4:8" ht="18" customHeight="1">
      <c r="D67" s="16" t="s">
        <v>19</v>
      </c>
      <c r="E67" s="91">
        <f t="shared" si="1"/>
        <v>0</v>
      </c>
      <c r="F67" s="95">
        <f t="shared" si="2"/>
        <v>0</v>
      </c>
      <c r="H67" s="1" t="s">
        <v>19</v>
      </c>
    </row>
    <row r="68" spans="4:8" ht="18" customHeight="1">
      <c r="D68" s="16" t="s">
        <v>20</v>
      </c>
      <c r="E68" s="91">
        <f t="shared" si="1"/>
        <v>0</v>
      </c>
      <c r="F68" s="95">
        <f t="shared" si="2"/>
        <v>0</v>
      </c>
      <c r="H68" s="1" t="s">
        <v>20</v>
      </c>
    </row>
    <row r="69" spans="4:8" ht="18" customHeight="1">
      <c r="D69" s="16" t="s">
        <v>21</v>
      </c>
      <c r="E69" s="91">
        <f t="shared" si="1"/>
        <v>0</v>
      </c>
      <c r="F69" s="95">
        <f t="shared" si="2"/>
        <v>0</v>
      </c>
      <c r="H69" s="1" t="s">
        <v>21</v>
      </c>
    </row>
    <row r="70" spans="4:8" ht="18" customHeight="1">
      <c r="D70" s="16" t="s">
        <v>22</v>
      </c>
      <c r="E70" s="91">
        <f t="shared" si="1"/>
        <v>0</v>
      </c>
      <c r="F70" s="95">
        <f t="shared" si="2"/>
        <v>0</v>
      </c>
      <c r="H70" s="1" t="s">
        <v>22</v>
      </c>
    </row>
    <row r="71" spans="4:8" ht="18" customHeight="1">
      <c r="D71" s="16" t="s">
        <v>23</v>
      </c>
      <c r="E71" s="91">
        <f t="shared" si="1"/>
        <v>0</v>
      </c>
      <c r="F71" s="95">
        <f t="shared" si="2"/>
        <v>0</v>
      </c>
      <c r="H71" s="1" t="s">
        <v>23</v>
      </c>
    </row>
    <row r="72" spans="4:8" ht="18" customHeight="1">
      <c r="D72" s="16" t="s">
        <v>24</v>
      </c>
      <c r="E72" s="91">
        <f t="shared" si="1"/>
        <v>0</v>
      </c>
      <c r="F72" s="95">
        <f t="shared" si="2"/>
        <v>0</v>
      </c>
      <c r="H72" s="1" t="s">
        <v>24</v>
      </c>
    </row>
    <row r="73" spans="4:8" ht="18" customHeight="1" thickBot="1">
      <c r="D73" s="22" t="s">
        <v>25</v>
      </c>
      <c r="E73" s="93">
        <f t="shared" si="1"/>
        <v>0</v>
      </c>
      <c r="F73" s="96">
        <f t="shared" si="2"/>
        <v>0</v>
      </c>
      <c r="H73" s="1" t="s">
        <v>25</v>
      </c>
    </row>
    <row r="74" spans="4:8" ht="18" customHeight="1" thickTop="1">
      <c r="D74" s="28" t="s">
        <v>7</v>
      </c>
      <c r="E74" s="94">
        <f>SUM(E65:E73)</f>
        <v>0</v>
      </c>
      <c r="F74" s="97">
        <f>SUM(F65:F73)</f>
        <v>0</v>
      </c>
    </row>
    <row r="75" spans="4:8" ht="8.25" customHeight="1"/>
  </sheetData>
  <mergeCells count="3">
    <mergeCell ref="B4:F4"/>
    <mergeCell ref="F5:F7"/>
    <mergeCell ref="B61:D61"/>
  </mergeCells>
  <phoneticPr fontId="4"/>
  <dataValidations count="1">
    <dataValidation type="list" allowBlank="1" showInputMessage="1" showErrorMessage="1" sqref="D11:D60" xr:uid="{00000000-0002-0000-0400-000000000000}">
      <formula1>$H$65:$H$73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paperSize="9" scale="84" orientation="portrait" r:id="rId1"/>
  <headerFooter scaleWithDoc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I45"/>
  <sheetViews>
    <sheetView showGridLines="0" view="pageBreakPreview" zoomScale="85" zoomScaleNormal="100" zoomScaleSheetLayoutView="85" workbookViewId="0">
      <selection activeCell="A16" sqref="A16:R16"/>
    </sheetView>
  </sheetViews>
  <sheetFormatPr defaultColWidth="9" defaultRowHeight="16.2"/>
  <cols>
    <col min="1" max="1" width="7.09765625" style="1" customWidth="1"/>
    <col min="2" max="2" width="4.5" style="24" bestFit="1" customWidth="1"/>
    <col min="3" max="3" width="18.5" style="24" customWidth="1"/>
    <col min="4" max="4" width="14.09765625" style="25" customWidth="1"/>
    <col min="5" max="6" width="19.3984375" style="24" customWidth="1"/>
    <col min="7" max="7" width="7.09765625" style="1" customWidth="1"/>
    <col min="8" max="8" width="0" style="1" hidden="1" customWidth="1"/>
    <col min="9" max="16384" width="9" style="1"/>
  </cols>
  <sheetData>
    <row r="1" spans="1:7" customFormat="1" ht="37.5" customHeight="1">
      <c r="A1" s="1"/>
      <c r="B1" s="62" t="s">
        <v>106</v>
      </c>
      <c r="C1" s="43"/>
      <c r="D1" s="43"/>
      <c r="E1" s="43"/>
      <c r="F1" s="24"/>
      <c r="G1" s="2"/>
    </row>
    <row r="2" spans="1:7" customFormat="1" ht="22.5" customHeight="1">
      <c r="A2" s="1"/>
      <c r="B2" s="62"/>
      <c r="C2" s="43"/>
      <c r="D2" s="43"/>
      <c r="E2" s="43"/>
      <c r="F2" s="24"/>
      <c r="G2" s="2"/>
    </row>
    <row r="3" spans="1:7" customFormat="1" ht="22.5" customHeight="1">
      <c r="A3" s="1"/>
      <c r="B3" s="62"/>
      <c r="C3" s="43"/>
      <c r="D3" s="43"/>
      <c r="E3" s="43"/>
      <c r="F3" s="24"/>
      <c r="G3" s="2"/>
    </row>
    <row r="4" spans="1:7" customFormat="1" ht="21">
      <c r="B4" s="268" t="s">
        <v>102</v>
      </c>
      <c r="C4" s="268"/>
      <c r="D4" s="268"/>
      <c r="E4" s="268"/>
      <c r="F4" s="268"/>
      <c r="G4" s="2"/>
    </row>
    <row r="5" spans="1:7" customFormat="1" ht="18">
      <c r="B5" s="43"/>
      <c r="C5" s="43"/>
      <c r="D5" s="43"/>
      <c r="E5" s="43"/>
      <c r="F5" s="266"/>
      <c r="G5" s="2"/>
    </row>
    <row r="6" spans="1:7" customFormat="1" ht="18">
      <c r="B6" s="43"/>
      <c r="C6" s="43"/>
      <c r="D6" s="43"/>
      <c r="E6" s="43"/>
      <c r="F6" s="267"/>
      <c r="G6" s="2"/>
    </row>
    <row r="7" spans="1:7" customFormat="1" ht="18">
      <c r="B7" s="43"/>
      <c r="C7" s="43"/>
      <c r="D7" s="43"/>
      <c r="E7" s="43"/>
      <c r="F7" s="267"/>
      <c r="G7" s="2"/>
    </row>
    <row r="8" spans="1:7" customFormat="1" ht="18">
      <c r="B8" s="43"/>
      <c r="C8" s="43"/>
      <c r="D8" s="43"/>
      <c r="E8" s="43"/>
      <c r="F8" s="25"/>
      <c r="G8" s="2"/>
    </row>
    <row r="9" spans="1:7" customFormat="1" ht="18">
      <c r="B9" s="43"/>
      <c r="C9" s="43"/>
      <c r="D9" s="43"/>
      <c r="E9" s="43"/>
      <c r="F9" s="25"/>
      <c r="G9" s="2"/>
    </row>
    <row r="10" spans="1:7" ht="45.9" customHeight="1">
      <c r="B10" s="18" t="s">
        <v>8</v>
      </c>
      <c r="C10" s="18" t="s">
        <v>37</v>
      </c>
      <c r="D10" s="19" t="s">
        <v>15</v>
      </c>
      <c r="E10" s="18" t="s">
        <v>16</v>
      </c>
      <c r="F10" s="104" t="s">
        <v>141</v>
      </c>
    </row>
    <row r="11" spans="1:7" ht="19.5" customHeight="1">
      <c r="B11" s="15">
        <v>1</v>
      </c>
      <c r="C11" s="44">
        <v>10110</v>
      </c>
      <c r="D11" s="45" t="s">
        <v>17</v>
      </c>
      <c r="E11" s="46">
        <v>27</v>
      </c>
      <c r="F11" s="46">
        <f>ROUNDDOWN(E11*0.355,1)</f>
        <v>9.5</v>
      </c>
    </row>
    <row r="12" spans="1:7" ht="19.5" customHeight="1">
      <c r="B12" s="15">
        <v>2</v>
      </c>
      <c r="C12" s="44">
        <v>10500</v>
      </c>
      <c r="D12" s="45" t="s">
        <v>17</v>
      </c>
      <c r="E12" s="46">
        <v>27</v>
      </c>
      <c r="F12" s="46">
        <f t="shared" ref="F12:F30" si="0">ROUNDDOWN(E12*0.355,1)</f>
        <v>9.5</v>
      </c>
    </row>
    <row r="13" spans="1:7" ht="19.5" customHeight="1">
      <c r="B13" s="15">
        <v>3</v>
      </c>
      <c r="C13" s="44">
        <v>11000</v>
      </c>
      <c r="D13" s="45" t="s">
        <v>18</v>
      </c>
      <c r="E13" s="46">
        <v>41.5</v>
      </c>
      <c r="F13" s="46">
        <f t="shared" si="0"/>
        <v>14.7</v>
      </c>
    </row>
    <row r="14" spans="1:7" ht="19.5" customHeight="1">
      <c r="B14" s="15">
        <v>4</v>
      </c>
      <c r="C14" s="44">
        <v>20008</v>
      </c>
      <c r="D14" s="45" t="s">
        <v>19</v>
      </c>
      <c r="E14" s="46">
        <v>50000</v>
      </c>
      <c r="F14" s="46">
        <f t="shared" si="0"/>
        <v>17750</v>
      </c>
    </row>
    <row r="15" spans="1:7" ht="19.5" customHeight="1">
      <c r="B15" s="15">
        <v>5</v>
      </c>
      <c r="C15" s="44">
        <v>21155</v>
      </c>
      <c r="D15" s="45" t="s">
        <v>19</v>
      </c>
      <c r="E15" s="46">
        <v>50000</v>
      </c>
      <c r="F15" s="46">
        <f t="shared" si="0"/>
        <v>17750</v>
      </c>
    </row>
    <row r="16" spans="1:7" ht="19.5" customHeight="1">
      <c r="B16" s="15">
        <v>6</v>
      </c>
      <c r="C16" s="44">
        <v>30004</v>
      </c>
      <c r="D16" s="45" t="s">
        <v>19</v>
      </c>
      <c r="E16" s="46">
        <v>45228.3</v>
      </c>
      <c r="F16" s="46">
        <f t="shared" si="0"/>
        <v>16056</v>
      </c>
    </row>
    <row r="17" spans="2:9" ht="19.5" customHeight="1">
      <c r="B17" s="15">
        <v>7</v>
      </c>
      <c r="C17" s="44">
        <v>30444</v>
      </c>
      <c r="D17" s="45" t="s">
        <v>20</v>
      </c>
      <c r="E17" s="46">
        <v>63.2</v>
      </c>
      <c r="F17" s="46">
        <f t="shared" si="0"/>
        <v>22.4</v>
      </c>
    </row>
    <row r="18" spans="2:9" ht="19.5" customHeight="1">
      <c r="B18" s="15">
        <v>8</v>
      </c>
      <c r="C18" s="44">
        <v>45004</v>
      </c>
      <c r="D18" s="45" t="s">
        <v>21</v>
      </c>
      <c r="E18" s="46">
        <v>10</v>
      </c>
      <c r="F18" s="46">
        <f t="shared" si="0"/>
        <v>3.5</v>
      </c>
    </row>
    <row r="19" spans="2:9" ht="19.5" customHeight="1">
      <c r="B19" s="15">
        <v>9</v>
      </c>
      <c r="C19" s="44">
        <v>46004</v>
      </c>
      <c r="D19" s="45" t="s">
        <v>21</v>
      </c>
      <c r="E19" s="46">
        <v>10.7</v>
      </c>
      <c r="F19" s="46">
        <f t="shared" si="0"/>
        <v>3.7</v>
      </c>
    </row>
    <row r="20" spans="2:9" ht="19.5" customHeight="1">
      <c r="B20" s="15">
        <v>10</v>
      </c>
      <c r="C20" s="44">
        <v>48815</v>
      </c>
      <c r="D20" s="45" t="s">
        <v>23</v>
      </c>
      <c r="E20" s="46">
        <v>10.4</v>
      </c>
      <c r="F20" s="46">
        <f t="shared" si="0"/>
        <v>3.6</v>
      </c>
    </row>
    <row r="21" spans="2:9" ht="19.5" customHeight="1">
      <c r="B21" s="15">
        <v>11</v>
      </c>
      <c r="C21" s="44">
        <v>50004</v>
      </c>
      <c r="D21" s="45" t="s">
        <v>24</v>
      </c>
      <c r="E21" s="46">
        <v>3</v>
      </c>
      <c r="F21" s="46">
        <f t="shared" si="0"/>
        <v>1</v>
      </c>
    </row>
    <row r="22" spans="2:9" ht="19.5" customHeight="1">
      <c r="B22" s="15">
        <v>12</v>
      </c>
      <c r="C22" s="44">
        <v>65242</v>
      </c>
      <c r="D22" s="45" t="s">
        <v>24</v>
      </c>
      <c r="E22" s="46">
        <v>3.2</v>
      </c>
      <c r="F22" s="46">
        <f t="shared" si="0"/>
        <v>1.1000000000000001</v>
      </c>
    </row>
    <row r="23" spans="2:9" ht="19.5" customHeight="1">
      <c r="B23" s="15">
        <v>13</v>
      </c>
      <c r="C23" s="44">
        <v>44458</v>
      </c>
      <c r="D23" s="45" t="s">
        <v>25</v>
      </c>
      <c r="E23" s="46">
        <v>4.2</v>
      </c>
      <c r="F23" s="46">
        <f t="shared" si="0"/>
        <v>1.4</v>
      </c>
    </row>
    <row r="24" spans="2:9" ht="19.5" customHeight="1">
      <c r="B24" s="15">
        <v>14</v>
      </c>
      <c r="C24" s="15"/>
      <c r="D24" s="16"/>
      <c r="E24" s="20"/>
      <c r="F24" s="20">
        <f t="shared" si="0"/>
        <v>0</v>
      </c>
    </row>
    <row r="25" spans="2:9" ht="19.5" customHeight="1">
      <c r="B25" s="15">
        <v>15</v>
      </c>
      <c r="C25" s="15"/>
      <c r="D25" s="16"/>
      <c r="E25" s="20"/>
      <c r="F25" s="20">
        <f t="shared" si="0"/>
        <v>0</v>
      </c>
    </row>
    <row r="26" spans="2:9" ht="19.5" customHeight="1">
      <c r="B26" s="15">
        <v>16</v>
      </c>
      <c r="C26" s="15"/>
      <c r="D26" s="16"/>
      <c r="E26" s="20"/>
      <c r="F26" s="20">
        <f t="shared" si="0"/>
        <v>0</v>
      </c>
    </row>
    <row r="27" spans="2:9" ht="19.5" customHeight="1">
      <c r="B27" s="15">
        <v>17</v>
      </c>
      <c r="C27" s="15"/>
      <c r="D27" s="16"/>
      <c r="E27" s="20"/>
      <c r="F27" s="20">
        <f t="shared" si="0"/>
        <v>0</v>
      </c>
    </row>
    <row r="28" spans="2:9" ht="19.5" customHeight="1">
      <c r="B28" s="15">
        <v>18</v>
      </c>
      <c r="C28" s="15"/>
      <c r="D28" s="16"/>
      <c r="E28" s="20"/>
      <c r="F28" s="20">
        <f t="shared" si="0"/>
        <v>0</v>
      </c>
    </row>
    <row r="29" spans="2:9" ht="19.5" customHeight="1">
      <c r="B29" s="15">
        <v>19</v>
      </c>
      <c r="C29" s="15"/>
      <c r="D29" s="16"/>
      <c r="E29" s="20"/>
      <c r="F29" s="20">
        <f t="shared" si="0"/>
        <v>0</v>
      </c>
    </row>
    <row r="30" spans="2:9" ht="19.5" customHeight="1" thickBot="1">
      <c r="B30" s="21">
        <v>20</v>
      </c>
      <c r="C30" s="21"/>
      <c r="D30" s="22"/>
      <c r="E30" s="23"/>
      <c r="F30" s="20">
        <f t="shared" si="0"/>
        <v>0</v>
      </c>
      <c r="I30" s="1" t="s">
        <v>100</v>
      </c>
    </row>
    <row r="31" spans="2:9" ht="22.5" customHeight="1" thickTop="1">
      <c r="B31" s="269" t="s">
        <v>7</v>
      </c>
      <c r="C31" s="270"/>
      <c r="D31" s="270"/>
      <c r="E31" s="48">
        <f>SUM(E11:E30)</f>
        <v>145428.50000000003</v>
      </c>
      <c r="F31" s="63">
        <f>SUM(F11:F30)</f>
        <v>51626.399999999994</v>
      </c>
    </row>
    <row r="32" spans="2:9" ht="8.25" customHeight="1">
      <c r="E32" s="26"/>
    </row>
    <row r="33" spans="4:8" ht="18" customHeight="1">
      <c r="D33" s="43" t="s">
        <v>26</v>
      </c>
      <c r="E33" s="26"/>
    </row>
    <row r="34" spans="4:8" ht="27.6" customHeight="1">
      <c r="D34" s="27" t="s">
        <v>15</v>
      </c>
      <c r="E34" s="27" t="s">
        <v>16</v>
      </c>
      <c r="F34" s="105" t="s">
        <v>140</v>
      </c>
    </row>
    <row r="35" spans="4:8" ht="18" customHeight="1">
      <c r="D35" s="16" t="s">
        <v>17</v>
      </c>
      <c r="E35" s="46">
        <f t="shared" ref="E35:E43" si="1">SUMIF($D$11:$D$30,H35,$E$11:$E$30)</f>
        <v>54</v>
      </c>
      <c r="F35" s="49">
        <f t="shared" ref="F35:F43" si="2">SUMIF($D$11:$D$30,H35,$F$11:$F$30)</f>
        <v>19</v>
      </c>
      <c r="H35" s="1" t="s">
        <v>17</v>
      </c>
    </row>
    <row r="36" spans="4:8" ht="18" customHeight="1">
      <c r="D36" s="16" t="s">
        <v>18</v>
      </c>
      <c r="E36" s="46">
        <f t="shared" si="1"/>
        <v>41.5</v>
      </c>
      <c r="F36" s="49">
        <f t="shared" si="2"/>
        <v>14.7</v>
      </c>
      <c r="H36" s="1" t="s">
        <v>18</v>
      </c>
    </row>
    <row r="37" spans="4:8" ht="18" customHeight="1">
      <c r="D37" s="16" t="s">
        <v>19</v>
      </c>
      <c r="E37" s="46">
        <f t="shared" si="1"/>
        <v>145228.29999999999</v>
      </c>
      <c r="F37" s="49">
        <f t="shared" si="2"/>
        <v>51556</v>
      </c>
      <c r="H37" s="1" t="s">
        <v>19</v>
      </c>
    </row>
    <row r="38" spans="4:8" ht="18" customHeight="1">
      <c r="D38" s="16" t="s">
        <v>20</v>
      </c>
      <c r="E38" s="46">
        <f t="shared" si="1"/>
        <v>63.2</v>
      </c>
      <c r="F38" s="49">
        <f t="shared" si="2"/>
        <v>22.4</v>
      </c>
      <c r="H38" s="1" t="s">
        <v>20</v>
      </c>
    </row>
    <row r="39" spans="4:8" ht="18" customHeight="1">
      <c r="D39" s="16" t="s">
        <v>21</v>
      </c>
      <c r="E39" s="46">
        <f t="shared" si="1"/>
        <v>20.7</v>
      </c>
      <c r="F39" s="49">
        <f t="shared" si="2"/>
        <v>7.2</v>
      </c>
      <c r="H39" s="1" t="s">
        <v>21</v>
      </c>
    </row>
    <row r="40" spans="4:8" ht="18" customHeight="1">
      <c r="D40" s="16" t="s">
        <v>22</v>
      </c>
      <c r="E40" s="46">
        <f t="shared" si="1"/>
        <v>0</v>
      </c>
      <c r="F40" s="49">
        <f t="shared" si="2"/>
        <v>0</v>
      </c>
      <c r="H40" s="1" t="s">
        <v>22</v>
      </c>
    </row>
    <row r="41" spans="4:8" ht="18" customHeight="1">
      <c r="D41" s="16" t="s">
        <v>23</v>
      </c>
      <c r="E41" s="46">
        <f t="shared" si="1"/>
        <v>10.4</v>
      </c>
      <c r="F41" s="49">
        <f t="shared" si="2"/>
        <v>3.6</v>
      </c>
      <c r="H41" s="1" t="s">
        <v>23</v>
      </c>
    </row>
    <row r="42" spans="4:8" ht="18" customHeight="1">
      <c r="D42" s="16" t="s">
        <v>24</v>
      </c>
      <c r="E42" s="46">
        <f t="shared" si="1"/>
        <v>6.2</v>
      </c>
      <c r="F42" s="49">
        <f t="shared" si="2"/>
        <v>2.1</v>
      </c>
      <c r="H42" s="1" t="s">
        <v>24</v>
      </c>
    </row>
    <row r="43" spans="4:8" ht="18" customHeight="1" thickBot="1">
      <c r="D43" s="22" t="s">
        <v>25</v>
      </c>
      <c r="E43" s="50">
        <f t="shared" si="1"/>
        <v>4.2</v>
      </c>
      <c r="F43" s="51">
        <f t="shared" si="2"/>
        <v>1.4</v>
      </c>
      <c r="H43" s="1" t="s">
        <v>25</v>
      </c>
    </row>
    <row r="44" spans="4:8" ht="18" customHeight="1" thickTop="1">
      <c r="D44" s="28" t="s">
        <v>7</v>
      </c>
      <c r="E44" s="48">
        <f>SUM(E35:E43)</f>
        <v>145428.50000000003</v>
      </c>
      <c r="F44" s="65">
        <f>SUM(F35:F43)</f>
        <v>51626.399999999994</v>
      </c>
    </row>
    <row r="45" spans="4:8" ht="7.5" customHeight="1"/>
  </sheetData>
  <mergeCells count="3">
    <mergeCell ref="B4:F4"/>
    <mergeCell ref="F5:F7"/>
    <mergeCell ref="B31:D31"/>
  </mergeCells>
  <phoneticPr fontId="4"/>
  <dataValidations count="1">
    <dataValidation type="list" allowBlank="1" showInputMessage="1" showErrorMessage="1" sqref="D11:D30" xr:uid="{00000000-0002-0000-0500-000000000000}">
      <formula1>$H$35:$H$43</formula1>
    </dataValidation>
  </dataValidations>
  <pageMargins left="0.70866141732283472" right="0.51181102362204722" top="0.74803149606299213" bottom="0.55118110236220474" header="0.31496062992125984" footer="0.31496062992125984"/>
  <pageSetup paperSize="9" scale="81" orientation="portrait" r:id="rId1"/>
  <headerFooter scaleWithDoc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T37"/>
  <sheetViews>
    <sheetView showGridLines="0" view="pageBreakPreview" zoomScale="115" zoomScaleNormal="115" zoomScaleSheetLayoutView="115" workbookViewId="0">
      <selection activeCell="A16" sqref="A16:R16"/>
    </sheetView>
  </sheetViews>
  <sheetFormatPr defaultColWidth="3.3984375" defaultRowHeight="22.5" customHeight="1"/>
  <cols>
    <col min="1" max="2" width="3.8984375" style="3" customWidth="1"/>
    <col min="3" max="3" width="9.3984375" style="3" customWidth="1"/>
    <col min="4" max="4" width="13.09765625" style="33" customWidth="1"/>
    <col min="5" max="7" width="13.09765625" style="3" customWidth="1"/>
    <col min="8" max="18" width="3.8984375" style="3" customWidth="1"/>
    <col min="19" max="16384" width="3.3984375" style="3"/>
  </cols>
  <sheetData>
    <row r="1" spans="1:20" s="72" customFormat="1" ht="21.75" customHeight="1">
      <c r="C1" s="72" t="s">
        <v>104</v>
      </c>
      <c r="D1" s="4"/>
      <c r="S1" s="73"/>
      <c r="T1" s="73"/>
    </row>
    <row r="2" spans="1:20" s="72" customFormat="1" ht="21.75" customHeight="1">
      <c r="D2" s="4"/>
      <c r="P2" s="73"/>
      <c r="Q2" s="73"/>
      <c r="S2" s="73"/>
      <c r="T2" s="73"/>
    </row>
    <row r="3" spans="1:20" ht="14.25" customHeight="1"/>
    <row r="4" spans="1:20" ht="14.25" customHeight="1"/>
    <row r="5" spans="1:20" s="72" customFormat="1" ht="21.75" customHeight="1">
      <c r="A5" s="74"/>
      <c r="B5" s="74"/>
      <c r="C5" s="271" t="s">
        <v>87</v>
      </c>
      <c r="D5" s="271"/>
      <c r="E5" s="271"/>
      <c r="F5" s="271"/>
      <c r="G5" s="271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20" ht="10.5" customHeight="1">
      <c r="A6" s="33"/>
      <c r="B6" s="33"/>
      <c r="C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20" ht="21.75" customHeight="1">
      <c r="A7" s="33"/>
      <c r="B7" s="33"/>
      <c r="C7" s="32" t="s">
        <v>71</v>
      </c>
      <c r="E7" s="32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20" ht="21.75" customHeight="1">
      <c r="A8" s="33"/>
      <c r="B8" s="33"/>
      <c r="C8" s="32" t="s">
        <v>68</v>
      </c>
      <c r="D8" s="277"/>
      <c r="E8" s="277"/>
      <c r="F8" s="277"/>
      <c r="G8" s="277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0" s="72" customFormat="1" ht="21.75" customHeight="1">
      <c r="C9" s="32" t="s">
        <v>69</v>
      </c>
      <c r="D9" s="277"/>
      <c r="E9" s="277"/>
      <c r="F9" s="277"/>
      <c r="G9" s="277"/>
    </row>
    <row r="10" spans="1:20" s="72" customFormat="1" ht="21.75" customHeight="1">
      <c r="C10" s="75" t="s">
        <v>3</v>
      </c>
      <c r="D10" s="277"/>
      <c r="E10" s="277"/>
      <c r="F10" s="277"/>
      <c r="G10" s="277"/>
    </row>
    <row r="11" spans="1:20" s="72" customFormat="1" ht="11.25" customHeight="1">
      <c r="C11" s="75"/>
      <c r="D11" s="76"/>
      <c r="E11" s="75"/>
      <c r="G11" s="73"/>
    </row>
    <row r="12" spans="1:20" s="72" customFormat="1" ht="21.75" customHeight="1">
      <c r="C12" s="272" t="s">
        <v>85</v>
      </c>
      <c r="D12" s="272"/>
      <c r="E12" s="272"/>
      <c r="G12" s="73"/>
    </row>
    <row r="13" spans="1:20" s="72" customFormat="1" ht="65.25" customHeight="1">
      <c r="C13" s="273"/>
      <c r="D13" s="274" t="s">
        <v>107</v>
      </c>
      <c r="E13" s="273"/>
      <c r="F13" s="273"/>
      <c r="G13" s="273"/>
    </row>
    <row r="14" spans="1:20" ht="21.75" customHeight="1">
      <c r="C14" s="273"/>
      <c r="D14" s="275" t="s">
        <v>73</v>
      </c>
      <c r="E14" s="275"/>
      <c r="F14" s="276" t="s">
        <v>74</v>
      </c>
      <c r="G14" s="276"/>
    </row>
    <row r="15" spans="1:20" ht="31.5" customHeight="1">
      <c r="C15" s="77" t="s">
        <v>28</v>
      </c>
      <c r="D15" s="278"/>
      <c r="E15" s="278"/>
      <c r="F15" s="278"/>
      <c r="G15" s="278"/>
    </row>
    <row r="16" spans="1:20" ht="31.5" customHeight="1">
      <c r="C16" s="77" t="s">
        <v>76</v>
      </c>
      <c r="D16" s="278"/>
      <c r="E16" s="278"/>
      <c r="F16" s="278"/>
      <c r="G16" s="278"/>
    </row>
    <row r="17" spans="1:10" ht="31.5" customHeight="1">
      <c r="C17" s="77" t="s">
        <v>77</v>
      </c>
      <c r="D17" s="278"/>
      <c r="E17" s="278"/>
      <c r="F17" s="278"/>
      <c r="G17" s="278"/>
    </row>
    <row r="18" spans="1:10" ht="31.5" customHeight="1">
      <c r="C18" s="77" t="s">
        <v>78</v>
      </c>
      <c r="D18" s="278"/>
      <c r="E18" s="278"/>
      <c r="F18" s="278"/>
      <c r="G18" s="278"/>
    </row>
    <row r="19" spans="1:10" ht="31.5" customHeight="1">
      <c r="C19" s="77" t="s">
        <v>79</v>
      </c>
      <c r="D19" s="278"/>
      <c r="E19" s="278"/>
      <c r="F19" s="278"/>
      <c r="G19" s="278"/>
    </row>
    <row r="20" spans="1:10" ht="31.5" customHeight="1">
      <c r="C20" s="77" t="s">
        <v>80</v>
      </c>
      <c r="D20" s="278"/>
      <c r="E20" s="278"/>
      <c r="F20" s="278"/>
      <c r="G20" s="278"/>
    </row>
    <row r="21" spans="1:10" ht="31.5" customHeight="1">
      <c r="C21" s="77" t="s">
        <v>81</v>
      </c>
      <c r="D21" s="278"/>
      <c r="E21" s="278"/>
      <c r="F21" s="278"/>
      <c r="G21" s="278"/>
    </row>
    <row r="22" spans="1:10" ht="31.5" customHeight="1">
      <c r="C22" s="77" t="s">
        <v>82</v>
      </c>
      <c r="D22" s="278"/>
      <c r="E22" s="278"/>
      <c r="F22" s="278"/>
      <c r="G22" s="278"/>
    </row>
    <row r="23" spans="1:10" ht="31.5" customHeight="1">
      <c r="C23" s="77" t="s">
        <v>83</v>
      </c>
      <c r="D23" s="278"/>
      <c r="E23" s="278"/>
      <c r="F23" s="278"/>
      <c r="G23" s="278"/>
    </row>
    <row r="24" spans="1:10" ht="5.25" customHeight="1"/>
    <row r="25" spans="1:10" ht="22.5" customHeight="1">
      <c r="C25" s="72" t="s">
        <v>86</v>
      </c>
    </row>
    <row r="26" spans="1:10" ht="12.75" customHeight="1" thickBot="1">
      <c r="C26" s="72"/>
      <c r="E26" s="78" t="s">
        <v>84</v>
      </c>
    </row>
    <row r="27" spans="1:10" ht="22.5" customHeight="1" thickTop="1">
      <c r="C27" s="79"/>
      <c r="D27" s="80" t="s">
        <v>73</v>
      </c>
      <c r="E27" s="81" t="s">
        <v>74</v>
      </c>
    </row>
    <row r="28" spans="1:10" ht="22.5" customHeight="1" thickBot="1">
      <c r="C28" s="82" t="s">
        <v>7</v>
      </c>
      <c r="D28" s="86"/>
      <c r="E28" s="87"/>
    </row>
    <row r="29" spans="1:10" ht="11.25" customHeight="1" thickTop="1"/>
    <row r="30" spans="1:10" s="72" customFormat="1" ht="21.75" customHeight="1">
      <c r="C30" s="72" t="s">
        <v>72</v>
      </c>
      <c r="D30" s="4"/>
    </row>
    <row r="31" spans="1:10" s="72" customFormat="1" ht="4.5" customHeight="1">
      <c r="A31" s="83"/>
      <c r="B31" s="83"/>
      <c r="D31" s="4"/>
      <c r="H31" s="83"/>
      <c r="I31" s="83"/>
      <c r="J31" s="83"/>
    </row>
    <row r="32" spans="1:10" s="72" customFormat="1" ht="21.75" customHeight="1">
      <c r="A32" s="83"/>
      <c r="B32" s="83"/>
      <c r="D32" s="4"/>
      <c r="E32" s="72" t="s">
        <v>70</v>
      </c>
      <c r="G32" s="83"/>
      <c r="H32" s="83"/>
      <c r="I32" s="83"/>
    </row>
    <row r="33" spans="1:12" s="72" customFormat="1" ht="14.25" customHeight="1">
      <c r="F33" s="280" t="s">
        <v>131</v>
      </c>
      <c r="G33" s="280"/>
      <c r="H33" s="280"/>
      <c r="K33" s="83"/>
      <c r="L33" s="83"/>
    </row>
    <row r="34" spans="1:12" s="72" customFormat="1" ht="21.75" customHeight="1">
      <c r="A34" s="83"/>
      <c r="B34" s="83"/>
      <c r="D34" s="4"/>
      <c r="E34" s="32" t="s">
        <v>40</v>
      </c>
      <c r="F34" s="279"/>
      <c r="G34" s="279"/>
      <c r="H34" s="83"/>
      <c r="I34" s="83"/>
    </row>
    <row r="35" spans="1:12" s="72" customFormat="1" ht="21.75" customHeight="1">
      <c r="A35" s="84"/>
      <c r="B35" s="84"/>
      <c r="D35" s="4"/>
      <c r="E35" s="75" t="s">
        <v>39</v>
      </c>
      <c r="F35" s="279"/>
      <c r="G35" s="279"/>
      <c r="H35" s="85" t="s">
        <v>130</v>
      </c>
      <c r="I35" s="84"/>
    </row>
    <row r="36" spans="1:12" s="72" customFormat="1" ht="21.75" customHeight="1">
      <c r="D36" s="4"/>
      <c r="E36" s="75" t="s">
        <v>41</v>
      </c>
      <c r="F36" s="279"/>
      <c r="G36" s="279"/>
    </row>
    <row r="37" spans="1:12" ht="21.75" customHeight="1"/>
  </sheetData>
  <mergeCells count="31">
    <mergeCell ref="F34:G34"/>
    <mergeCell ref="F35:G35"/>
    <mergeCell ref="F36:G36"/>
    <mergeCell ref="D21:E21"/>
    <mergeCell ref="F21:G21"/>
    <mergeCell ref="D22:E22"/>
    <mergeCell ref="F22:G22"/>
    <mergeCell ref="D23:E23"/>
    <mergeCell ref="F23:G23"/>
    <mergeCell ref="F33:H33"/>
    <mergeCell ref="D18:E18"/>
    <mergeCell ref="F18:G18"/>
    <mergeCell ref="D19:E19"/>
    <mergeCell ref="F19:G19"/>
    <mergeCell ref="D20:E20"/>
    <mergeCell ref="F20:G20"/>
    <mergeCell ref="D15:E15"/>
    <mergeCell ref="F15:G15"/>
    <mergeCell ref="D16:E16"/>
    <mergeCell ref="F16:G16"/>
    <mergeCell ref="D17:E17"/>
    <mergeCell ref="F17:G17"/>
    <mergeCell ref="C5:G5"/>
    <mergeCell ref="C12:E12"/>
    <mergeCell ref="C13:C14"/>
    <mergeCell ref="D13:G13"/>
    <mergeCell ref="D14:E14"/>
    <mergeCell ref="F14:G14"/>
    <mergeCell ref="D8:G8"/>
    <mergeCell ref="D9:G9"/>
    <mergeCell ref="D10:G10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scaleWithDoc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N18"/>
  <sheetViews>
    <sheetView showGridLines="0" view="pageBreakPreview" zoomScale="115" zoomScaleNormal="115" zoomScaleSheetLayoutView="115" workbookViewId="0">
      <selection activeCell="A16" sqref="A16:R16"/>
    </sheetView>
  </sheetViews>
  <sheetFormatPr defaultColWidth="3.3984375" defaultRowHeight="22.5" customHeight="1"/>
  <cols>
    <col min="1" max="1" width="3" style="3" customWidth="1"/>
    <col min="2" max="2" width="2.8984375" style="3" customWidth="1"/>
    <col min="3" max="3" width="5.3984375" style="3" customWidth="1"/>
    <col min="4" max="5" width="4.5" style="3" customWidth="1"/>
    <col min="6" max="6" width="3.09765625" style="3" customWidth="1"/>
    <col min="7" max="12" width="6.09765625" style="3" customWidth="1"/>
    <col min="13" max="13" width="8.09765625" style="3" customWidth="1"/>
    <col min="14" max="14" width="7.59765625" style="3" customWidth="1"/>
    <col min="15" max="15" width="3.3984375" style="3"/>
    <col min="16" max="16" width="3.3984375" style="3" customWidth="1"/>
    <col min="17" max="21" width="3.3984375" style="3"/>
    <col min="22" max="22" width="7.5" style="3" bestFit="1" customWidth="1"/>
    <col min="23" max="16384" width="3.3984375" style="3"/>
  </cols>
  <sheetData>
    <row r="1" spans="1:14" ht="15.75" customHeight="1">
      <c r="A1" s="3" t="s">
        <v>38</v>
      </c>
    </row>
    <row r="2" spans="1:14" ht="15.75" customHeight="1"/>
    <row r="3" spans="1:14" ht="15.75" customHeight="1">
      <c r="M3" s="282" t="s">
        <v>43</v>
      </c>
      <c r="N3" s="282"/>
    </row>
    <row r="4" spans="1:14" ht="2.25" customHeight="1"/>
    <row r="5" spans="1:14" ht="10.5" customHeight="1"/>
    <row r="6" spans="1:14" ht="15.75" customHeight="1">
      <c r="A6" s="283" t="s">
        <v>116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</row>
    <row r="7" spans="1:14" ht="11.25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16.5" customHeight="1">
      <c r="A8" s="3" t="s">
        <v>47</v>
      </c>
    </row>
    <row r="9" spans="1:14" ht="9.75" customHeight="1"/>
    <row r="10" spans="1:14" ht="15" customHeight="1">
      <c r="A10" s="3" t="s">
        <v>0</v>
      </c>
      <c r="F10" s="5"/>
      <c r="G10" s="5"/>
      <c r="H10" s="5"/>
      <c r="I10" s="32"/>
      <c r="J10" s="223" t="s">
        <v>48</v>
      </c>
      <c r="K10" s="223"/>
      <c r="L10" s="223"/>
      <c r="M10" s="223"/>
      <c r="N10" s="5"/>
    </row>
    <row r="11" spans="1:14" ht="15" customHeight="1">
      <c r="F11" s="5"/>
      <c r="G11" s="5"/>
      <c r="H11" s="5"/>
      <c r="I11" s="32"/>
      <c r="J11" s="223" t="s">
        <v>49</v>
      </c>
      <c r="K11" s="223"/>
      <c r="L11" s="223"/>
      <c r="M11" s="223"/>
      <c r="N11" s="5"/>
    </row>
    <row r="12" spans="1:14" ht="11.25" customHeight="1">
      <c r="M12" s="7"/>
      <c r="N12" s="7"/>
    </row>
    <row r="13" spans="1:14" s="7" customFormat="1" ht="42" customHeight="1">
      <c r="A13" s="222" t="s">
        <v>121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</row>
    <row r="14" spans="1:14" s="7" customFormat="1" ht="15" customHeight="1">
      <c r="A14" s="223" t="s">
        <v>11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</row>
    <row r="15" spans="1:14" s="7" customFormat="1" ht="3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s="7" customFormat="1" ht="8.2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s="7" customFormat="1" ht="13.2">
      <c r="A17" s="281" t="s">
        <v>50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</row>
    <row r="18" spans="1:14" s="7" customFormat="1" ht="6.75" customHeight="1">
      <c r="A18" s="1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</sheetData>
  <mergeCells count="7">
    <mergeCell ref="A17:N17"/>
    <mergeCell ref="M3:N3"/>
    <mergeCell ref="A6:N6"/>
    <mergeCell ref="J10:M10"/>
    <mergeCell ref="J11:M11"/>
    <mergeCell ref="A13:N13"/>
    <mergeCell ref="A14:N14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（高圧ガス・質量販売購入者用）第１号</vt:lpstr>
      <vt:lpstr>（高圧ガス・質量販売購入者用）第１号【例】</vt:lpstr>
      <vt:lpstr>（高圧ガス・質量販売購入者用）第１号別紙１</vt:lpstr>
      <vt:lpstr>（高圧ガス・質量販売購入者用）第１号別紙１ 【例】</vt:lpstr>
      <vt:lpstr>（高圧ガス・質量販売購入者用）第１号別紙２</vt:lpstr>
      <vt:lpstr>（高圧ガス・質量販売購入者用）第１号別紙２【例】</vt:lpstr>
      <vt:lpstr>（高圧ガス・質量販売購入者用）第１号別紙３</vt:lpstr>
      <vt:lpstr>（高圧ガス・質量販売購入者用）第２号</vt:lpstr>
      <vt:lpstr>'（高圧ガス・質量販売購入者用）第１号'!Print_Area</vt:lpstr>
      <vt:lpstr>'（高圧ガス・質量販売購入者用）第１号【例】'!Print_Area</vt:lpstr>
      <vt:lpstr>'（高圧ガス・質量販売購入者用）第１号別紙１'!Print_Area</vt:lpstr>
      <vt:lpstr>'（高圧ガス・質量販売購入者用）第１号別紙１ 【例】'!Print_Area</vt:lpstr>
      <vt:lpstr>'（高圧ガス・質量販売購入者用）第１号別紙２'!Print_Area</vt:lpstr>
      <vt:lpstr>'（高圧ガス・質量販売購入者用）第１号別紙２【例】'!Print_Area</vt:lpstr>
      <vt:lpstr>'（高圧ガス・質量販売購入者用）第１号別紙３'!Print_Area</vt:lpstr>
      <vt:lpstr>'（高圧ガス・質量販売購入者用）第２号'!Print_Area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薫 石倉</cp:lastModifiedBy>
  <cp:lastPrinted>2023-10-04T01:31:18Z</cp:lastPrinted>
  <dcterms:created xsi:type="dcterms:W3CDTF">2023-05-24T06:47:15Z</dcterms:created>
  <dcterms:modified xsi:type="dcterms:W3CDTF">2023-10-17T07:16:52Z</dcterms:modified>
</cp:coreProperties>
</file>